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BA833EB5-58C9-410C-AFA2-AAFCE5F46835}" xr6:coauthVersionLast="47" xr6:coauthVersionMax="47" xr10:uidLastSave="{00000000-0000-0000-0000-000000000000}"/>
  <bookViews>
    <workbookView xWindow="-108" yWindow="-108" windowWidth="23256" windowHeight="12576" xr2:uid="{00000000-000D-0000-FFFF-FFFF00000000}"/>
  </bookViews>
  <sheets>
    <sheet name="P1" sheetId="50" r:id="rId1"/>
    <sheet name="P2" sheetId="51" r:id="rId2"/>
    <sheet name="P3" sheetId="56" r:id="rId3"/>
    <sheet name="P4" sheetId="48" r:id="rId4"/>
    <sheet name="P5" sheetId="49" r:id="rId5"/>
    <sheet name="P6" sheetId="27" r:id="rId6"/>
    <sheet name="P7" sheetId="35" r:id="rId7"/>
    <sheet name="P8" sheetId="46" r:id="rId8"/>
  </sheets>
  <definedNames>
    <definedName name="_xlnm.Print_Area" localSheetId="0">'P1'!$A$5:$M$44</definedName>
    <definedName name="_xlnm.Print_Area" localSheetId="1">'P2'!$A$5:$M$47</definedName>
    <definedName name="_xlnm.Print_Area" localSheetId="2">'P3'!$A$5:$M$187</definedName>
    <definedName name="_xlnm.Print_Area" localSheetId="3">'P4'!$A$5:$M$74</definedName>
    <definedName name="_xlnm.Print_Area" localSheetId="4">'P5'!$A$5:$M$39</definedName>
    <definedName name="_xlnm.Print_Area" localSheetId="5">'P6'!$A$5:$M$69</definedName>
    <definedName name="_xlnm.Print_Area" localSheetId="6">'P7'!$A$5:$M$49</definedName>
    <definedName name="_xlnm.Print_Area" localSheetId="7">'P8'!$A$5:$M$46</definedName>
    <definedName name="_xlnm.Print_Titles" localSheetId="0">'P1'!$7:$9</definedName>
    <definedName name="_xlnm.Print_Titles" localSheetId="1">'P2'!$7:$9</definedName>
    <definedName name="_xlnm.Print_Titles" localSheetId="2">'P3'!$7:$9</definedName>
    <definedName name="_xlnm.Print_Titles" localSheetId="3">'P4'!$7:$9</definedName>
    <definedName name="_xlnm.Print_Titles" localSheetId="4">'P5'!$7:$9</definedName>
    <definedName name="_xlnm.Print_Titles" localSheetId="5">'P6'!$7:$9</definedName>
    <definedName name="_xlnm.Print_Titles" localSheetId="6">'P7'!$7:$9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48" l="1"/>
  <c r="H38" i="56"/>
  <c r="H31" i="50"/>
  <c r="H42" i="46" l="1"/>
  <c r="H39" i="46"/>
  <c r="H33" i="46"/>
  <c r="H26" i="46"/>
  <c r="H19" i="46"/>
  <c r="H20" i="46" s="1"/>
  <c r="H21" i="46" s="1"/>
  <c r="H43" i="46" l="1"/>
  <c r="H45" i="46" s="1"/>
  <c r="H64" i="27"/>
  <c r="H65" i="27" s="1"/>
  <c r="H66" i="27" s="1"/>
  <c r="H57" i="27"/>
  <c r="H53" i="27"/>
  <c r="H58" i="27" s="1"/>
  <c r="H44" i="46" l="1"/>
  <c r="H67" i="27"/>
  <c r="H59" i="27" l="1"/>
  <c r="H112" i="56" l="1"/>
  <c r="H18" i="49"/>
  <c r="H183" i="56" l="1"/>
  <c r="H176" i="56"/>
  <c r="H166" i="56"/>
  <c r="H153" i="56"/>
  <c r="H147" i="56"/>
  <c r="H131" i="56"/>
  <c r="H127" i="56"/>
  <c r="H77" i="56"/>
  <c r="H73" i="56"/>
  <c r="H60" i="56"/>
  <c r="H49" i="56"/>
  <c r="H44" i="56"/>
  <c r="H33" i="56"/>
  <c r="H34" i="56" s="1"/>
  <c r="H29" i="56"/>
  <c r="H21" i="56"/>
  <c r="H22" i="56" s="1"/>
  <c r="H23" i="56" s="1"/>
  <c r="H184" i="56" l="1"/>
  <c r="H78" i="56"/>
  <c r="H50" i="56"/>
  <c r="H51" i="56" s="1"/>
  <c r="H132" i="56"/>
  <c r="H185" i="56" l="1"/>
  <c r="H186" i="56" s="1"/>
  <c r="H35" i="49"/>
  <c r="H36" i="49" s="1"/>
  <c r="H37" i="49" s="1"/>
  <c r="H26" i="49"/>
  <c r="H21" i="49"/>
  <c r="H27" i="49" l="1"/>
  <c r="H28" i="49" s="1"/>
  <c r="H38" i="49" s="1"/>
  <c r="H32" i="35" l="1"/>
  <c r="H41" i="48" l="1"/>
  <c r="H45" i="35"/>
  <c r="H43" i="51" l="1"/>
  <c r="H21" i="51"/>
  <c r="H39" i="50"/>
  <c r="H40" i="50" s="1"/>
  <c r="H26" i="50"/>
  <c r="H27" i="50" s="1"/>
  <c r="H44" i="51" l="1"/>
  <c r="H45" i="51" s="1"/>
  <c r="H46" i="51" s="1"/>
  <c r="H42" i="50"/>
  <c r="H69" i="48"/>
  <c r="H57" i="48"/>
  <c r="H45" i="48"/>
  <c r="H34" i="48"/>
  <c r="H46" i="48" l="1"/>
  <c r="H70" i="48"/>
  <c r="H46" i="35" l="1"/>
  <c r="H47" i="35" s="1"/>
  <c r="H48" i="35" l="1"/>
  <c r="H52" i="48" l="1"/>
  <c r="H71" i="48"/>
  <c r="H72" i="48" s="1"/>
</calcChain>
</file>

<file path=xl/sharedStrings.xml><?xml version="1.0" encoding="utf-8"?>
<sst xmlns="http://schemas.openxmlformats.org/spreadsheetml/2006/main" count="1546" uniqueCount="891">
  <si>
    <t>Priemonės kodas</t>
  </si>
  <si>
    <t>Pavadinimas</t>
  </si>
  <si>
    <t>Finansavimo šaltinis</t>
  </si>
  <si>
    <t>Atsakingas priemonės koordinatorius</t>
  </si>
  <si>
    <t>ES</t>
  </si>
  <si>
    <t>SB</t>
  </si>
  <si>
    <t>SAARP</t>
  </si>
  <si>
    <t>VB</t>
  </si>
  <si>
    <t>Iš viso tikslui:</t>
  </si>
  <si>
    <t>Elektromobilių įkrovimo stotelių Molėtų mieste įrengimas</t>
  </si>
  <si>
    <t>Kt</t>
  </si>
  <si>
    <t>Statybos ir žemės ūkio skyrius</t>
  </si>
  <si>
    <t>Iš viso uždaviniui:</t>
  </si>
  <si>
    <t>Visuomenės švietimo ir informavimo atliekų tvarkymo klausimais programų įgyvendinimas</t>
  </si>
  <si>
    <t>Molėtų rajono savivaldybės želdynų ir želdinių inventorizacija</t>
  </si>
  <si>
    <t>Iš viso programai:</t>
  </si>
  <si>
    <t>Socialinės paramos skyrius</t>
  </si>
  <si>
    <t>Atliktų tyrimų skaičius</t>
  </si>
  <si>
    <t>atlikta darbų, proc.</t>
  </si>
  <si>
    <t>Molėtų gimnazijos, mokslo paskirties pastato, Jaunimo g. 5, Molėtų mieste kapitalinis remontas (atnaujinimas – modernizavimas)</t>
  </si>
  <si>
    <t xml:space="preserve">atlikta darbų, proc. </t>
  </si>
  <si>
    <t>Modernių edukacinių aplinkų kūrimas ir plėtra Molėtų rajono ugdymo įstaigose</t>
  </si>
  <si>
    <t>Molėtų  sporto centro pastato rekonstravimas, pristatant baseino korpusą</t>
  </si>
  <si>
    <t>Piliakalnių tvarkymo darbai</t>
  </si>
  <si>
    <t>sutvarkyta piliakalnių,vnt</t>
  </si>
  <si>
    <t>Baltadvario gynybinių įtvirtinimų liekanų konservavimas</t>
  </si>
  <si>
    <t>Įrengta tinklų,km</t>
  </si>
  <si>
    <t>prijungta namų, vnt</t>
  </si>
  <si>
    <t>KPP</t>
  </si>
  <si>
    <t>Administracinio pastato, esančio Vilniaus g. 44 Molėtuose atnaujinimas (modernizavimas)</t>
  </si>
  <si>
    <t>Administracinio pastato Toliejų km. katilinės remontas</t>
  </si>
  <si>
    <t>Įrengtas granulinis katilas, vnt.</t>
  </si>
  <si>
    <t>Vietinės reikšmės gatvių, kelių su žvyro danga profiliavimas greideriu</t>
  </si>
  <si>
    <t>Suprofiliuotų kelių ilgis, km</t>
  </si>
  <si>
    <t>Vietinės reikšmės gatvių, kelių su asfaltbetonio danga išdaužų užtaisymo darbai Molėtų mieste ir seniūnijose</t>
  </si>
  <si>
    <t>Paklota asfalto dangos, tūkst. kv.m.</t>
  </si>
  <si>
    <t xml:space="preserve">Vietinės reikšmės kelių ir gatvių priežiūra žiemą </t>
  </si>
  <si>
    <t>Pastovios prižiūros poreikis, proc.</t>
  </si>
  <si>
    <t>Vietinės reikšmės kelių su žvyro danga remontas</t>
  </si>
  <si>
    <t>Pėsčiųjų perėjų apšvietimo įrengimas Molėtų miesto ir gyvenviečių gatvėse</t>
  </si>
  <si>
    <t>parengtas projektas,vnt</t>
  </si>
  <si>
    <t>Sutvarkyta teritorija, ha</t>
  </si>
  <si>
    <t>Miesto ir seniūnijų šaligatvių ir visuomenines paskirties automobilių stovėjimo aikštelių priežiūra</t>
  </si>
  <si>
    <t xml:space="preserve">Viešųjų erdvių ir gatvių apšvietimo, lietaus nuotekų tinklų priežiūrą </t>
  </si>
  <si>
    <t>Molėtų miesto ir seniūnijų kapinių priežiūra</t>
  </si>
  <si>
    <t>Molėtų mieste veikiančių kapinių Molėtų r. sav., Luokesos sen., Paduobužės k. infrastruktūros įrengimas</t>
  </si>
  <si>
    <t>Valstybinės žemės sklypų miškų vidinės miškotvarkos projektai</t>
  </si>
  <si>
    <t>Polderių  eksploatacija</t>
  </si>
  <si>
    <t>Polderių siurblinių eksploatacija , vnt.</t>
  </si>
  <si>
    <t>Smulkaus ir vidutinio verslo rėmimas</t>
  </si>
  <si>
    <t>Paramą gavusių SVV subjektų skaičius</t>
  </si>
  <si>
    <t>Žemės sklypų formavimas ir parengimas investicijoms.</t>
  </si>
  <si>
    <t>Suformuota sklypų</t>
  </si>
  <si>
    <t>Įvykdymas procentais</t>
  </si>
  <si>
    <t xml:space="preserve">Iš viso programai: </t>
  </si>
  <si>
    <t>Kultūros ir švietimo skyrius</t>
  </si>
  <si>
    <t>Finansuotų projektų skaičius</t>
  </si>
  <si>
    <t>Dalyvių skaičius</t>
  </si>
  <si>
    <t>Renginių skaičius</t>
  </si>
  <si>
    <t>Suremontuota drenažo, ha</t>
  </si>
  <si>
    <t>Mokinių skaičius</t>
  </si>
  <si>
    <t>Brandos egzaminų sesijos administravimas</t>
  </si>
  <si>
    <t>Organizuotų egzaminų skaičius</t>
  </si>
  <si>
    <t>Mokinių pavežėjimo į mokyklas užtikrinimas</t>
  </si>
  <si>
    <t>Mokinių, kuriems kompensuojamos pavėžėjimo išlaidos, skaičius</t>
  </si>
  <si>
    <t>Neformaliojo vaikų švietimo programų vykdymo užtikrinimas</t>
  </si>
  <si>
    <t>Vykdomų programų skaičius</t>
  </si>
  <si>
    <t>Įrengtų elektromobilių krovimo stotelių skaičius (vnt.)</t>
  </si>
  <si>
    <t>Kelio statinių remontas</t>
  </si>
  <si>
    <t>Tarybos posėdžių skaičius</t>
  </si>
  <si>
    <t>Funkcijų vykdymas. (proc.)</t>
  </si>
  <si>
    <t>Savivaldybės teikiamų viešųjų paslaugų vartotojų poreikių patenkinimo tyrimai. (vnt.)</t>
  </si>
  <si>
    <t>Darbuotojų dalyvavusių mokymuose skaičius. (vnt.)</t>
  </si>
  <si>
    <t>Nenaudojamų pastatų ir patalpų nuoma, panauda (sutarčių sk.)</t>
  </si>
  <si>
    <t>Veikiančių ir neveikiančių kapinių žemės sklypų projektavimas ir panaudos sutarčių sudarymas. (proc.)</t>
  </si>
  <si>
    <t>Pastatų paskirties keitimo projektavimas (vnt.)</t>
  </si>
  <si>
    <t xml:space="preserve">Įdiegtų šiuolaikinių kokybės vadybos metodų poveikio rezultatams tyrimai </t>
  </si>
  <si>
    <t>Molėtų rajono teritorijos bendrojo plano koregavimas</t>
  </si>
  <si>
    <t>Licencijų įsigijimas</t>
  </si>
  <si>
    <t>Efektyvus kompiuterinės ir organizacinės technikos eksploatavimas (prastovų skaičius)</t>
  </si>
  <si>
    <t>Valdymo ir planavimo procesų optimizavimo informacinių sistemų įdiegimas ir jų palaikymas</t>
  </si>
  <si>
    <t>Įdiegta informacinių sistemų.</t>
  </si>
  <si>
    <t>Administracinės naštos mažinimas, naudojant valstybės registrus</t>
  </si>
  <si>
    <t>Naudojamų valstybės registrų skaičius</t>
  </si>
  <si>
    <t>Vietinių kelių einamojo remonto sąmatų derinimas seniūnaičių sueigose</t>
  </si>
  <si>
    <t>Suderinta procentais nuo visų darbų.</t>
  </si>
  <si>
    <t>Parengtas planas</t>
  </si>
  <si>
    <t>Suremontuota gatvių, km.</t>
  </si>
  <si>
    <t>Likviduotų bešeimininkių pastatų skaičius vnt.</t>
  </si>
  <si>
    <t>Atlikta darbų, proc</t>
  </si>
  <si>
    <t>Molėtų vaikų lopšelio-darželio "Vyturėlis" infrastruktūros remontas</t>
  </si>
  <si>
    <t>Giedraičių kapinių infrastruktūros įrengimas</t>
  </si>
  <si>
    <t>2022-ųjų metų lėšų projektas</t>
  </si>
  <si>
    <t>2022-ieji metai</t>
  </si>
  <si>
    <t>Molėtų rajono kaimo kultūrinės veiklos modelio įgyvendinimas</t>
  </si>
  <si>
    <t>Strateginio plėtros plano stebėsena</t>
  </si>
  <si>
    <t>Strateginių trimečių veiklos planų parengimas</t>
  </si>
  <si>
    <t>Parengta ataskaita</t>
  </si>
  <si>
    <t>Parengtas strateginis veiklos planas</t>
  </si>
  <si>
    <t>Ugdymo proceso užtikrinimas suaugusiųjų klasėse</t>
  </si>
  <si>
    <t>Savalaikis palūkanų mokėjimas, paskolų ir dotacijų gražinimas (proc.)</t>
  </si>
  <si>
    <t>Efektyvus savivaldybės finansinių įsipareigojimų valdymas</t>
  </si>
  <si>
    <t>Savivaldybės tarybos narių ir administracijos darbuotojų kompetencijų didinimas</t>
  </si>
  <si>
    <t>Racionalus savivaldybės turimo turto naudojimas</t>
  </si>
  <si>
    <t>Gyventojų aptarnavimo kokybės tobulinimas</t>
  </si>
  <si>
    <t>Valstybės deleguotų valdymo funkcijų savivaldybei vykdymas</t>
  </si>
  <si>
    <t>Savarankiškų savivaldybės funkcijų deleguotų administracijai vykdymas</t>
  </si>
  <si>
    <t>Savivaldybės tarybos efektyvios veiklos užtikriniams</t>
  </si>
  <si>
    <t>Racionalus direktoriaus fondo naudojimas</t>
  </si>
  <si>
    <t>Įdiegtų šiuolaikinių kokybės vadybos metodų stebėsena</t>
  </si>
  <si>
    <t>Tinkama kompiuterinės technikos priežiūra</t>
  </si>
  <si>
    <t>Mokyklų tinklo pertvarkos plano rengimas</t>
  </si>
  <si>
    <t xml:space="preserve">Moletūno g. Molėtų mieste
rekonstravimas 
</t>
  </si>
  <si>
    <t xml:space="preserve">Daugiabučių namų kiemų, kitos infrastruktūros tvarkymo, dalyvaujant gyventojams programa </t>
  </si>
  <si>
    <t>Pėsčiųjų tako įrengimas Radvilų g., Dubingių s., Molėtų r. sav. (techninis projektas)</t>
  </si>
  <si>
    <t xml:space="preserve">parengtas projektas, vnt </t>
  </si>
  <si>
    <t xml:space="preserve">atlikta darbų, proc </t>
  </si>
  <si>
    <t>Melioratorių kvartalo detalusis planas</t>
  </si>
  <si>
    <t>Parengtas projektas, vnt</t>
  </si>
  <si>
    <t>Parama gyventojų buitinių nuotekų valymo įrenginių įrengimui</t>
  </si>
  <si>
    <t>Parengtas proj.</t>
  </si>
  <si>
    <t>Suteikta viešojo transporto paslauga</t>
  </si>
  <si>
    <t>Molėtų rajono savivaldybės keleivių vežimo vietinio (priemiestinio) reguliaraus susisiekimo maršrutais paslaugos teikimas</t>
  </si>
  <si>
    <t>Informacinės technikos ir įrangos atnaujinimas</t>
  </si>
  <si>
    <t>Atnaujinta informacinės technikos ir įrangos. (proc.)</t>
  </si>
  <si>
    <t xml:space="preserve">Įrengtas parkas </t>
  </si>
  <si>
    <t>Paskatintų mokinių skaičius</t>
  </si>
  <si>
    <t>Sporto finansavimas, vadovaujantis Molėtų rajono savivaldybės sporto projektų finansavimo tvarkos aprašu</t>
  </si>
  <si>
    <t xml:space="preserve">Gabių mokinių skatinimas </t>
  </si>
  <si>
    <t>Turto skyrius</t>
  </si>
  <si>
    <t>VERSLO, ŪKININKAVIMO SĄLYGŲ BEI INVESTICIJŲ APLINKOS GERINIMO PROGRAMA (NR. 01)</t>
  </si>
  <si>
    <t>SAVIVALDYBĖS INSTITUCIJŲ IR VIEŠOJO ADMINISTRAVIMO VEIKLŲ PROGRAMOS (NR. 02)</t>
  </si>
  <si>
    <t xml:space="preserve">GYVENAMOSIOS APLINKOS TVARKYMO, VIEŠŲJŲ PASLAUGŲ IR APLINKOS APSAUGOS PROGRAMOS (NR. 03) </t>
  </si>
  <si>
    <t xml:space="preserve">DALYVAVIMO DEMOKRATIJOS, BENDRUOMENIŠKUMO SKATINIMO, GYVENTOJŲ SVEIKATINIMO IR JŲ SAUGUMO UŽTIKRINIMO PROGRAMOS (NR. 04) </t>
  </si>
  <si>
    <t>KULTŪRINĖS IR SPORTINĖS VEIKLOS BEI JOS INFRASTRUKTŪROS PROGRAMOS (NR. 05)</t>
  </si>
  <si>
    <t>ŠVIETIMO IR JO INFRASTRUKTŪROS PROGRAMOS (NR. 06)</t>
  </si>
  <si>
    <t xml:space="preserve">TURIZMO PASLAUGŲ PLĖTROS IR RAJONO ĮVAIZDŽIO KOMUNIKACIJOS PROGRAMOS (NR. 08) </t>
  </si>
  <si>
    <t>Atsakingas darbuotojas</t>
  </si>
  <si>
    <t xml:space="preserve">Fotovoltinių elektrinių įrengimas prie savivaldybės viešųjų pastatų </t>
  </si>
  <si>
    <t>Inturkės bendruomenės centro pastato šildymo sistemos įrengimas</t>
  </si>
  <si>
    <t>Parko g. Molėtų mieste kapitalinis remontas</t>
  </si>
  <si>
    <t>Molėtų progimnazijos patalpų pritaikymas Molėtų menų mokyklai</t>
  </si>
  <si>
    <t>Melioratorių gatvės kvartalo Molėtų mieste inžinierinės infrastruktūros ir gerbūvio sutvarkymas.</t>
  </si>
  <si>
    <t>Joniškio kapinių plėtra</t>
  </si>
  <si>
    <t>Inturkės kapinių plėtra</t>
  </si>
  <si>
    <t>Parengta bendrojo plano korektūra, proc</t>
  </si>
  <si>
    <t>Molėtų miesto teritorijos bendrojo plano keitimas</t>
  </si>
  <si>
    <t>Kolumbariumų įrengimas Molėtų rajono kapinėse</t>
  </si>
  <si>
    <t>Įrengta kolumbariumų, vnt</t>
  </si>
  <si>
    <t>Slėnio tako dalies įrengimas link sporto aikštynų</t>
  </si>
  <si>
    <t>Meistrų gatvės statyba</t>
  </si>
  <si>
    <t>Plaukiojančio fontano įrengimas Molėtų mieste</t>
  </si>
  <si>
    <t>Gatvių apšvietimo infrastruktūros modernizavimas (Molėtų rajono apšvietimo tinklų ir šviestuvų atnaujinimas)</t>
  </si>
  <si>
    <t>Parengtas projektas,vnt</t>
  </si>
  <si>
    <t xml:space="preserve">Kementos g. dalies kapitalinis remontas Giedraičių mst. </t>
  </si>
  <si>
    <t xml:space="preserve">Šilo g. ir Tujų g. Giedraičių mst. kapitalinis remontas </t>
  </si>
  <si>
    <t>suremontuota gatvių, km</t>
  </si>
  <si>
    <t>Kelio Lk-28 Gojus-Gervinė Luokesos s., Molėtų r. kapitalinis remontas</t>
  </si>
  <si>
    <t>Gatvių horizontalaus ženklinimo darbai Molėtų mieste ir Molėtų rajono seniūnijose</t>
  </si>
  <si>
    <t xml:space="preserve">Kelio ženklų ir inžinerinių eismo saugumo priemonių priežiūros ir įrengimo darbai Molėtų miesto ir Molėtų rajono seniūnijų vietinės reikšmės keliuose ir gatvėse
</t>
  </si>
  <si>
    <t>Monitoringo programos įgyvendinimas (aplinkos oro, paviršinio vandens, maudyklų vandens, gyvosios gamtos, dirvožemio monitoringas)</t>
  </si>
  <si>
    <t>Atlikti aplinkos oro, paviršinio vandens, maudyklų vandens, gyvosios gamtos, dirvožemio tyrimai, proc.</t>
  </si>
  <si>
    <t>Pareiškimų skaičiaus, vnt</t>
  </si>
  <si>
    <t>Avarinių melioracijos statinių gedimų remontas (ne valstybei priklausančių)</t>
  </si>
  <si>
    <t>Valstybei priklausančių melioracijos statinių remontas ir priežiūra (29 270 ha)</t>
  </si>
  <si>
    <t xml:space="preserve">Griovių priežiūra, km </t>
  </si>
  <si>
    <t>Statinių priežiūra, vnt</t>
  </si>
  <si>
    <t>registruota ir atnaujinta ž.ū. valdų, vnt.</t>
  </si>
  <si>
    <t>įregistruota/išregistruota ūkininkų, vnt</t>
  </si>
  <si>
    <t>pateikta pasėlių deklaracijų, vnt</t>
  </si>
  <si>
    <t>įregistruota/išregistruota ž.ū. technikos, vnt</t>
  </si>
  <si>
    <t>atlikta tech. apžiūrų, vnt</t>
  </si>
  <si>
    <t>Privačių namų nuotekų tinklų prijungimas prie centralizuotų tinklų III</t>
  </si>
  <si>
    <t>Investicijoms paruošti sklypai, vnt.</t>
  </si>
  <si>
    <t>Įgyvendintos komunikacijos kampanijos</t>
  </si>
  <si>
    <t>5</t>
  </si>
  <si>
    <t>Vieningos vidaus ir išorės komunikacijos sistemos diegimas savivladybės administracijoje ir jai pavaldžiose įmonėse</t>
  </si>
  <si>
    <t>Įdiegta sistema, proc.</t>
  </si>
  <si>
    <t>100</t>
  </si>
  <si>
    <t>Administracinių paslaugų elektroniniu būdu teikimas</t>
  </si>
  <si>
    <t>Teikiamų el. paslaugų dalis visose administracinėse paslaugose (proc.)</t>
  </si>
  <si>
    <t>Informavimo, viešųjų paslaugų teikimo ir gyventojų dalyvavimo informacinės sistemos tobulinimas</t>
  </si>
  <si>
    <t>Sukurta nauja savivaldybės interneto svetainė</t>
  </si>
  <si>
    <t>Nuomojama licencijų. (vnt.)</t>
  </si>
  <si>
    <t>Finansuota seniūnijų kultūrinės veiklos planų</t>
  </si>
  <si>
    <t>Vandentiekio ir nuotekų tinklų inventorizavimas (bylų sk.)</t>
  </si>
  <si>
    <t>Žemės sklypų kadastriniai matavimai ir panaudos sutarčių sudarymas. (vnt.)</t>
  </si>
  <si>
    <t xml:space="preserve">07. Socialinės atskirties mažinimo programa    </t>
  </si>
  <si>
    <t>Piniginės socialinės paramos nepasiturinčioms šeimoms ir vieniems gyvenantiems asmenims teikimas,skiriant pašalpas ir kompensacijas</t>
  </si>
  <si>
    <t>SB (VB)</t>
  </si>
  <si>
    <t>Vidutinis paramos gavėjų skaičius per mėnesį</t>
  </si>
  <si>
    <t>Socialinės paramos teikimas mirusiojo artimiesiems</t>
  </si>
  <si>
    <t>Vidutiniškai per mėnesį išmokamų laidojimo pašalpų skaičius</t>
  </si>
  <si>
    <t>Mokinių nemokamo maitinimo ir aprūpinimo mokinio reikmenimis organizavimas</t>
  </si>
  <si>
    <t>Nemokamą maitinimą ir aprūpinimą mokinio reikmenimis gavusių asmenų skaičius</t>
  </si>
  <si>
    <t>Vienkartinės paramos teikimas</t>
  </si>
  <si>
    <t>Paramos gavėjų skaičius per metus</t>
  </si>
  <si>
    <t>Paslaugas gavusių asmenų skaičius</t>
  </si>
  <si>
    <t>Dienos, trumpalaikės ar ilgalaikės socialinės globos paslaugų asmenims su sunkia negalia teikimas ir administravimas</t>
  </si>
  <si>
    <t xml:space="preserve">Paslaugas gavusių asmenų skaičius </t>
  </si>
  <si>
    <t>Nevyriausybinių organizacijų ir viešųjų įstaigų, veikiančių socialinės integracijos srityje, rėmimas</t>
  </si>
  <si>
    <t>Organizacijų, gavusių paramą skaičius</t>
  </si>
  <si>
    <t>Socialinės reabilitacijos paslaugų neįgaliesiems bendruomenėje projektų  rėmimas</t>
  </si>
  <si>
    <t xml:space="preserve">Finansuotų projektų skaičius </t>
  </si>
  <si>
    <t>Viešosios aplinkos pritaikymo neįgaliųjų poreikiams darbų planas</t>
  </si>
  <si>
    <t>Parengtas planas, proc</t>
  </si>
  <si>
    <t>Asmenų, pasinaudojusių paslauga skaičius</t>
  </si>
  <si>
    <t>Socialinio būsto fondo plėtra</t>
  </si>
  <si>
    <t>Įsigyta naujų socialinių būstų</t>
  </si>
  <si>
    <t>Savivaldybės socialinio būsto  gyvenamųjų patalpų tinkamos būklės užtikrinimas</t>
  </si>
  <si>
    <t>Suremontuotų gyvenamųjų patalpų skaičius</t>
  </si>
  <si>
    <t>Būsto nuomos ar  išperkamosios būsto nuomos mokesčių dalies kompensacijos mokėjimas</t>
  </si>
  <si>
    <t>Kompensacija pasinaudojusių asmenų ar šeimų skaičius</t>
  </si>
  <si>
    <t>Būsto ir aplinkos pritaikymas neįgaliesiems</t>
  </si>
  <si>
    <t>Neįgaliesiems pritaikytų būstų skaičius</t>
  </si>
  <si>
    <t>04. Dalyvavimo demokratijos, bendruomeniškumo skatinimo, gyventojų sveikatinimo ir jų saugumo užtikrinimo programa</t>
  </si>
  <si>
    <t>Reabilitacinių paslaugų plėtra VšĮ Molėtų ligoninėje</t>
  </si>
  <si>
    <t>Atliktų darbų procentas</t>
  </si>
  <si>
    <t>Ambulatorinių paslaugų plėtra VšĮ Molėtų ligoninėje</t>
  </si>
  <si>
    <t>Plėtoti sveiką gyvenseną ir stiprinti mokinių sveikatos įgūdžius ugdymo įstaigose</t>
  </si>
  <si>
    <t>Ugdymo įstaigose vykusių renginių skaičius vnt.</t>
  </si>
  <si>
    <t>Renginių dalyvių skaičius vnt.</t>
  </si>
  <si>
    <t>Visuomenės sveikatos stebėsenos ataskaita vnt.</t>
  </si>
  <si>
    <t>Vykdytų tyrimų dėl sveikos gyvensenos Molėtų rajone skaičius</t>
  </si>
  <si>
    <t>Užtikrinti savižudybių prevencijos prioritetų nustatymą ilgojo ir trumpojo laikotarpių savižudybių prevencijos priemonių ir joms įgyvendinti reikiamo finansavimo planavimą</t>
  </si>
  <si>
    <t>Renginių savižudybių prevencijos tema sk.</t>
  </si>
  <si>
    <t>Renginiuose dalyvavusių asmenų skaičius vnt. dalyvių sk.</t>
  </si>
  <si>
    <t>Suteiktų individualių psichologo konsultacijų skaičius vnt.</t>
  </si>
  <si>
    <t>Sveikos gyvensenos skatinimas Molėtų rajono savivaldybėje</t>
  </si>
  <si>
    <t>Asmenų, kurie dalyvavo informavimo, švietimo ir mokymo renginiuose bei sveikatos raštingumą didinančiose veiklose skaičius</t>
  </si>
  <si>
    <t> 1782</t>
  </si>
  <si>
    <t>Visuomenės sveikatos rėmimo programos įgyvendinimas</t>
  </si>
  <si>
    <t>Finansuotų sveikatos priežiūros projektų skaičius</t>
  </si>
  <si>
    <t>Visuomenės sveikatos rėmimo spec. programos įgyvendinimas</t>
  </si>
  <si>
    <t>Sveikatos priežiūros įstaigų finansuoti projektai proc.</t>
  </si>
  <si>
    <t>Savižudybių prevencijos įgyvendintų priemonių skaičius</t>
  </si>
  <si>
    <t xml:space="preserve">Sveikatinimo  projektų finansavimas proc.  </t>
  </si>
  <si>
    <t xml:space="preserve">Užkrečiamų ligų profilaktikos ir kontrolės įgyvendintos priemonės vnt. </t>
  </si>
  <si>
    <t>Nevyriausybinių organizacijų finansavimas, vadovaujantis Molėtų rajono savivaldybės nevyriausybinių organizacijų projektų finansavimo tvarkos aprašu</t>
  </si>
  <si>
    <t>Nevyriausybinių organizacijų ir bendruomeninės veiklos stiprinimo veiksmų plano įgyvendinimo priemonės "Remti bendruomeninę veiklą savivaldybėse" įgyvendinimas</t>
  </si>
  <si>
    <t>Paremtų bendruomeninių organizacijų veiklų skaičius</t>
  </si>
  <si>
    <t>Gyventojų apklausa siekiant įvertinti saugumo poreikius.</t>
  </si>
  <si>
    <t>Apklausų skaičius</t>
  </si>
  <si>
    <t>Potencialiai pavojingų vietų žemėlapio sudarymas</t>
  </si>
  <si>
    <t>Sudaryta žemėlapių, vnt.</t>
  </si>
  <si>
    <t>Viešosios tvarkos ir eismo saugumo užtikrinimas Molėtų mieste ir rajone</t>
  </si>
  <si>
    <t>Gaisrų skaičiaus mažėjimas proc.</t>
  </si>
  <si>
    <t>Ekstremalių situacijų prevencinio priemonių plano sudarymas</t>
  </si>
  <si>
    <t>Veikiančių ir prižiūrimų stebėjimo kamerų skaičius</t>
  </si>
  <si>
    <t>TIKSLAS. Patrauklios verslo ir investicinės aplinkos kūrimas</t>
  </si>
  <si>
    <t>Programa pasinaudojusių asmenų skaičius</t>
  </si>
  <si>
    <t>pavėsinių remontas, kompl.</t>
  </si>
  <si>
    <t>parkavimo aikštelė, vnt</t>
  </si>
  <si>
    <t>Siekiamo SPP rodiklio kodas</t>
  </si>
  <si>
    <t>Suremontuota griovių, km</t>
  </si>
  <si>
    <t>01. Verslo, ūkininkavimo sąlygų bei investicijų aplinkos gerinimo programa</t>
  </si>
  <si>
    <t>Valstybės deleguotų funkcijų vykdymas (ž. ū. valdų ir ūkininkų registras, technikos registras, pasėlių deklaravimas ir kt.)</t>
  </si>
  <si>
    <t>G. Žiukas</t>
  </si>
  <si>
    <t>Verslui svarbios inžinerinės infrastruktūros sukūrimas Molėtų miesto apleistose teritorijose Melioratorių g. 20 ir 18C</t>
  </si>
  <si>
    <t xml:space="preserve">03. Gyvenamosios aplinkos tvarkymo, viešųjų paslaugų ir aplinkos apsaugos programa    </t>
  </si>
  <si>
    <t>Levaniškių bendruomenės centro patalpų remontas</t>
  </si>
  <si>
    <t>Statybos ir ž. ū. skyrius</t>
  </si>
  <si>
    <t>Statybos ir ž.ū. skyrius</t>
  </si>
  <si>
    <t>Statybos ir ž. ū. skyrius, Turto skyrius, Architektūros ir teritorijų planavimo slyrius</t>
  </si>
  <si>
    <t>Melioracijos statinių remontas gyvenvietėse</t>
  </si>
  <si>
    <t xml:space="preserve">Žemės sklypo Paluokeso g. 11 inžinerinės infrastruktūros sukūrimas </t>
  </si>
  <si>
    <t xml:space="preserve">Žemės sklypo Melioratorių g. 8D inžinerinės infrastruktūros sukūrimas </t>
  </si>
  <si>
    <t>Įrengti šilumos tinklai, kompl.</t>
  </si>
  <si>
    <t>Įrengti vandentiekio ir nuotekų tinklai, kompl.</t>
  </si>
  <si>
    <t>R. Grainys</t>
  </si>
  <si>
    <t>TIKSLAS. Turizmo ir laisvalaikio paslaugų kokybės ir įvairovės skatinimas</t>
  </si>
  <si>
    <t>Statybos ir ž. ū. skyrius,  Architektūros ir teritorijų planavimo skyrius</t>
  </si>
  <si>
    <t>G. Putvinskas</t>
  </si>
  <si>
    <t>Įrengta aikštelių, vnt</t>
  </si>
  <si>
    <t>TIKSLAS. Efektyvios, modernios bei energiją taupančios paslaugų infrastruktūros kūrimas</t>
  </si>
  <si>
    <t>R. Šavelis</t>
  </si>
  <si>
    <t>Vandentiekio tinklų įrengimas Žvyrakalnio kvartalas</t>
  </si>
  <si>
    <t>Suteiktos paramos, vnt</t>
  </si>
  <si>
    <t>R. Pranskus</t>
  </si>
  <si>
    <t>I. Jurčenko</t>
  </si>
  <si>
    <t>S. Vazgilevičius</t>
  </si>
  <si>
    <t>03.01.03.01.</t>
  </si>
  <si>
    <t>PSPC pastato, esančio Vilniaus g. 76 Molėtuose atnaujinimas (modernizavimas)</t>
  </si>
  <si>
    <t>Ligoninės pastato, esančio Graužinių g. 3 Molėtuose atnaujinimas (modernizavimas)</t>
  </si>
  <si>
    <t>parengtas projektas, vnt atlikta darbų, proc.</t>
  </si>
  <si>
    <t>K. Grainys</t>
  </si>
  <si>
    <t xml:space="preserve">įrengta elektrinių, vnt </t>
  </si>
  <si>
    <t>TIKSLAS. Kokybiškos ir efektyvios darnaus judumo sistemos kūrimas rajone</t>
  </si>
  <si>
    <t>parengtas projektas, Suremontuota gatvių, km.</t>
  </si>
  <si>
    <t>Parengtas projektas, Suremontuota gatvių, km.</t>
  </si>
  <si>
    <t>Tilto per Virintą Alantoje remontas</t>
  </si>
  <si>
    <t>Saugaus eismo priemonių diegimas  Giedraičių miestelyje, Molėtų r. (Vilniaus g, Maumedžių g., Kementos g.)</t>
  </si>
  <si>
    <t>Įrengta takų, m</t>
  </si>
  <si>
    <t>TIKSLAS. Darni rajono teritorijų plėtra, kokybiška gyvenamoji aplinka</t>
  </si>
  <si>
    <t>III.</t>
  </si>
  <si>
    <t>Atliekų tvarkymo plano parengimas</t>
  </si>
  <si>
    <t>Įgyvendintos programos, vnt</t>
  </si>
  <si>
    <t>Surinkta atliekų, t</t>
  </si>
  <si>
    <t>sutvarkytos teritorijos, vnt</t>
  </si>
  <si>
    <t>Varninių paukščių gausos reguliavimo priemonės</t>
  </si>
  <si>
    <t>Invazinių Lietuvoje rūšių sąraše esančių rūšių (Sosnovskio barštis)  gausos reguliavimo ir naikinimo darbai</t>
  </si>
  <si>
    <t>Sutvarkyta teritorijų, ha</t>
  </si>
  <si>
    <t>Atliekų, kurių turėtojų neįmanoma nustatyti, tvarkymo priemonės</t>
  </si>
  <si>
    <t>Sorbentai ir kitos priemonės, reikalingos avarijų padariniams likviduoti</t>
  </si>
  <si>
    <t>Įsigita priemonių, kompl</t>
  </si>
  <si>
    <t xml:space="preserve">Naujų želdinių veisimas. Medžių ir krūmų genėjimo, pavojų keliančių ir sergančių medžių šalinimo darbai. </t>
  </si>
  <si>
    <t xml:space="preserve">Išmetamų į atmosferą, vandenį, žemės paviršių ir gilesnius sluoksnius teršalų mažinimo įrenginių statyba </t>
  </si>
  <si>
    <t xml:space="preserve">Bešeimininkių pastatų likvidavimas, netinkamų naudoti statinių griovimas </t>
  </si>
  <si>
    <t>Z. Krivičius</t>
  </si>
  <si>
    <t>Žaliųjų zonų priežiūrą  ir kiti komunaliniai darbai</t>
  </si>
  <si>
    <t>Liepų gatvės kvartalo Molėtų mieste inžinerinės infrastruktūros ir gerbūvio sutvarkymas</t>
  </si>
  <si>
    <t>G.Putvinskas</t>
  </si>
  <si>
    <t>03.03.06.10</t>
  </si>
  <si>
    <t>Atnaujintas endoskopijų kabinetas</t>
  </si>
  <si>
    <t>Įsigytas kolonoskopas</t>
  </si>
  <si>
    <t>I.4.7.</t>
  </si>
  <si>
    <t>Atlikta darbų, proc.</t>
  </si>
  <si>
    <t>Molėtų miesto sporto infrastruktūros efektyvus panaudojimas</t>
  </si>
  <si>
    <t xml:space="preserve">Atlikta darbų, proc. </t>
  </si>
  <si>
    <t xml:space="preserve">Kultūros ir švietimo skyrius,  Statybos ir žemės ūkio skyrius, Architektūros ir teritorijų planavimo skyrius  </t>
  </si>
  <si>
    <t>Mokinių vasaros poilsio stovyklų organizavimas</t>
  </si>
  <si>
    <t>Molėtų progimnazijos Jaunimo g.1, Molėtų mieste atnaujinimas (modernizavimas)</t>
  </si>
  <si>
    <t>Parengtas planas, vnt.</t>
  </si>
  <si>
    <t>Socialinių paslaugų kokybės ir šių paslaugų poreikio Molėtų r. tyrimai</t>
  </si>
  <si>
    <t>Užimtumo didinimo programos įgyvendinimui</t>
  </si>
  <si>
    <t>Akredituotos vaikų dienos socialinės priežiūros teikimas ir administravimas</t>
  </si>
  <si>
    <t xml:space="preserve">SOCIALINĖS ATSKIRTIES MAŽINIMO PROGRAMOS (NR. 07) </t>
  </si>
  <si>
    <t>Įrengti ženklai, vnt.</t>
  </si>
  <si>
    <t>Sukurtas ženklas</t>
  </si>
  <si>
    <t>4</t>
  </si>
  <si>
    <t>Sukurtos ir pastatytos skulptūros, vnt.</t>
  </si>
  <si>
    <t>Pastato rekonstrukcija, proc.</t>
  </si>
  <si>
    <t xml:space="preserve">Parengtas techninis projektas </t>
  </si>
  <si>
    <t>Informaciniai kelio ženklai Nr.628 ir Nr.629</t>
  </si>
  <si>
    <t>Dviračių trasų ženklai, vnt.</t>
  </si>
  <si>
    <t xml:space="preserve">Informacinis terminalas </t>
  </si>
  <si>
    <t>Informacinės infrastruktūros plėtra Molėtų rajone</t>
  </si>
  <si>
    <t>Parengtas investicinis projektas</t>
  </si>
  <si>
    <t>Vaizdo stebėjimo kamerų įrengimas ir priežiūra</t>
  </si>
  <si>
    <t>Įgyvendintų triukšmo prevencijos priemonių skaičius</t>
  </si>
  <si>
    <t>Savivaldybės gydytojas</t>
  </si>
  <si>
    <t>Įgyvendinta algoritmų</t>
  </si>
  <si>
    <t>Įsteigtas JPSPP teikiančių institucijų tinklas proc.</t>
  </si>
  <si>
    <t>Savivaldybės gydytojas, strateginio planavimo ir investicijų skyrius</t>
  </si>
  <si>
    <t>III.4.4.</t>
  </si>
  <si>
    <t>III.4.2.</t>
  </si>
  <si>
    <t>III.1.1.</t>
  </si>
  <si>
    <t>III.5.1.</t>
  </si>
  <si>
    <t>III.3.1.</t>
  </si>
  <si>
    <t>III.3.3.</t>
  </si>
  <si>
    <t>III.5.6</t>
  </si>
  <si>
    <t>III.5.4.</t>
  </si>
  <si>
    <t>III.5.2.</t>
  </si>
  <si>
    <t>III.5.5.</t>
  </si>
  <si>
    <t>III.2.1.</t>
  </si>
  <si>
    <t>V. Atkočiūnas</t>
  </si>
  <si>
    <t>Trumpalaikės ar ilgalaikės socialinės globos paslaugų nesavarankiškiems ar dalinai savarankiškiems asmenims teikimas ir administravimas ne savivaldybės įstaigose (įskaitant šeimynas)</t>
  </si>
  <si>
    <t xml:space="preserve">Luokesos archeologinio komplekso išvystymo ir pritaikymo rekreacijai investicinis projektas </t>
  </si>
  <si>
    <t>Kurortinės teritorijos statuso įteisinimas Molėtų miestui, proc.</t>
  </si>
  <si>
    <t>Buhalterinės apskaitos skyrius</t>
  </si>
  <si>
    <t>Finansų skyrius</t>
  </si>
  <si>
    <t>Administracija</t>
  </si>
  <si>
    <t>Viešųjų ryšių ir informacijos skyrius</t>
  </si>
  <si>
    <t>Dubingių piliavietės ir miestelio istorinės dalies apšvietimas naudojant atsinaujinančios energijos šaltinius</t>
  </si>
  <si>
    <t>Molėtų rajono savivaldybės teritorijoje esančių nekilnojamųjų kultūros paveldo vertybių ir architektūrinę, kultūrinę, sakralinę reikšmę turinčių pastatų tvarkymo ir pritaikymo visuomenės ir turizmo poreikiams finansavimas, vadovaujantis Molėtų rajono savivaldybės teritorijoje esančių nekilnojamųjų kultūros paveldo vertybių ir architektūrinę, kultūrinę, sakralinę reikšmę turinčių pastatų tvarkymo ir pritaikymo visuomenės ir turizmo poreikiams projektų finansavimo tvarkos aprašu</t>
  </si>
  <si>
    <t>SPP prioritetas</t>
  </si>
  <si>
    <t>SPP tikslas</t>
  </si>
  <si>
    <t>SPP uždavinys</t>
  </si>
  <si>
    <t>Iš viso prioritetui programoje:</t>
  </si>
  <si>
    <t>Programa</t>
  </si>
  <si>
    <t>Priemonės pavadinimas</t>
  </si>
  <si>
    <t>R. Vasaravičienė                    A. Siminkevičius</t>
  </si>
  <si>
    <t>A. Rusteikienė</t>
  </si>
  <si>
    <t>Darbuotojas</t>
  </si>
  <si>
    <t>Skyrius, įstaiga</t>
  </si>
  <si>
    <t xml:space="preserve">SPP prioritetas </t>
  </si>
  <si>
    <t>Adaptuoto ir išplėsto jaunimui palankių sveikatos priežiūros paslaugų teikimo modelio įdiegimas Molėtų rajone</t>
  </si>
  <si>
    <t>Teisės ir civilinės metrikacijos skyrius, Viešųjų ryšių skyrius</t>
  </si>
  <si>
    <t>Rajono ugniagesių tarnybos veikla.</t>
  </si>
  <si>
    <t>Iš viso programoje prioritetui:</t>
  </si>
  <si>
    <t>05. Kultūrinės ir sportinės veiklos bei jos infrastruktūros programa</t>
  </si>
  <si>
    <t xml:space="preserve">  </t>
  </si>
  <si>
    <t>II.1.5.</t>
  </si>
  <si>
    <t>I.6.2.</t>
  </si>
  <si>
    <t>02. Savivaldybės institucijų ir viešojo administravimo veiklų programa</t>
  </si>
  <si>
    <t>Iš viso prioritetui:</t>
  </si>
  <si>
    <t>III</t>
  </si>
  <si>
    <t>Atlikta, kub.m.</t>
  </si>
  <si>
    <t>Suremontuota statinių, vnt</t>
  </si>
  <si>
    <t>Rekonstruota gatvių, km</t>
  </si>
  <si>
    <t>Parengtas projektas, vnt Atlikta darbų, proc.</t>
  </si>
  <si>
    <t>Seniūnai</t>
  </si>
  <si>
    <t>Įrengtas perėjų apšvietimas, vnt</t>
  </si>
  <si>
    <t xml:space="preserve">Atnaujinta ir įrengta kelio ženklų, vnt.            </t>
  </si>
  <si>
    <t>Atliktas horizontalus ženklinimas, kv. m.</t>
  </si>
  <si>
    <t>Įrengtas takas, m</t>
  </si>
  <si>
    <t>Įdiegtos saugaus eismo priemonės, vnt</t>
  </si>
  <si>
    <t>Atlikta inventorizacija, proc</t>
  </si>
  <si>
    <t>Tvarkoma teritorija, 100 kv.m</t>
  </si>
  <si>
    <t>Pprižiūrimi vejų ir žolynų plotai, ha</t>
  </si>
  <si>
    <t>Prižiūrima šviestuvų, vnt</t>
  </si>
  <si>
    <t>Prižiūrimų kapinių plotas, ha</t>
  </si>
  <si>
    <t>Atlikta darbų proc.</t>
  </si>
  <si>
    <t xml:space="preserve">Sutvarkytų objektų skaičius, vnt. </t>
  </si>
  <si>
    <t>Parengtas planas,vnt</t>
  </si>
  <si>
    <t>Parengtas planas,proc.</t>
  </si>
  <si>
    <t>Parengta planų vnt</t>
  </si>
  <si>
    <t>I  PRIORITETAS. Besimokanti, atsakinga ir aktyvi bendruomenė</t>
  </si>
  <si>
    <t>1.1. TIKSLAS. Kokybiška švietimo sistema, kryptinga jaunimo politika</t>
  </si>
  <si>
    <t>1.1.1. UŽDAVINYS. Formuoti efektyvią formalaus ir neformalaus ugdymo įstaigų sistemą</t>
  </si>
  <si>
    <t>1.1.2. UŽDAVINYS. Skatinti vaikų ir jaunimo užimtumą bei socializaciją</t>
  </si>
  <si>
    <t>2.3. TIKSLAS. Patrauklios verslo ir investicinės aplinkos kūrimas</t>
  </si>
  <si>
    <t>2.3.4. UŽDAVINYS. Stiprinti verslumo ugdymą ir profesinį orientavimą rajono bendrojo ugdymo mokyklose</t>
  </si>
  <si>
    <r>
      <t xml:space="preserve">                                               </t>
    </r>
    <r>
      <rPr>
        <b/>
        <sz val="10"/>
        <rFont val="Times New Roman"/>
        <family val="1"/>
        <charset val="186"/>
      </rPr>
      <t>Iš viso uždaviniui</t>
    </r>
    <r>
      <rPr>
        <sz val="10"/>
        <rFont val="Times New Roman"/>
        <family val="1"/>
        <charset val="186"/>
      </rPr>
      <t>:</t>
    </r>
  </si>
  <si>
    <t>06.1.1.2.1</t>
  </si>
  <si>
    <t>06.2.3.4.1</t>
  </si>
  <si>
    <t>II PRIORITETAS. Rajono ekonominės plėtros sąlygų kūrimas</t>
  </si>
  <si>
    <t>06.1.1.1.7</t>
  </si>
  <si>
    <t>06.1.1.1.8</t>
  </si>
  <si>
    <t>06.1.1.1.9</t>
  </si>
  <si>
    <t>06.1.1.1.10</t>
  </si>
  <si>
    <t>06.1.1.1.11</t>
  </si>
  <si>
    <t>06.1.1.1.12</t>
  </si>
  <si>
    <t>06.1.1.1.13</t>
  </si>
  <si>
    <t>06.1.1.1.14</t>
  </si>
  <si>
    <t>06.1.1.1.15</t>
  </si>
  <si>
    <t>06.1.1.1.16</t>
  </si>
  <si>
    <t>06.1.1.1.18</t>
  </si>
  <si>
    <t>06.1.1.1.20</t>
  </si>
  <si>
    <t>06.1.1.1.23</t>
  </si>
  <si>
    <t>06.1.1.1.24</t>
  </si>
  <si>
    <t>06.1.1.1.25</t>
  </si>
  <si>
    <t>06.1.1.1.26</t>
  </si>
  <si>
    <t>06.1.1.1.27</t>
  </si>
  <si>
    <t>06. Švietimo ir jo infrastruktūros programa</t>
  </si>
  <si>
    <t>I PRIORITETAS. Besimokanti, atsakinga ir aktyvi bendruomenė</t>
  </si>
  <si>
    <t>1.3. TIKSLAS. Užtikrinta visavertė ir saugi socialinė aplinka</t>
  </si>
  <si>
    <t>1.3.1. UŽDAVINYS. Gerinti socialinių paslaugų kokybę ir prieinamumą</t>
  </si>
  <si>
    <t>1.3.2. UŽDAVINYS. Mažinti socialinę atskirtį</t>
  </si>
  <si>
    <t>07.1.3.1.1</t>
  </si>
  <si>
    <t>07.1.3.2.1</t>
  </si>
  <si>
    <t>07.1.3.1.3</t>
  </si>
  <si>
    <t>07.1.3.1.7</t>
  </si>
  <si>
    <t>07.1.3.1.8</t>
  </si>
  <si>
    <t>07.1.3.1.9</t>
  </si>
  <si>
    <t>07.1.3.1.10</t>
  </si>
  <si>
    <t>07.1.3.1.11</t>
  </si>
  <si>
    <t>07.1.3.1.12</t>
  </si>
  <si>
    <t>07.1.3.1.13</t>
  </si>
  <si>
    <t>07.1.3.1.15</t>
  </si>
  <si>
    <t>07.1.3.1.16</t>
  </si>
  <si>
    <t>07.1.3.1.19</t>
  </si>
  <si>
    <t>07.1.3.1.21</t>
  </si>
  <si>
    <t>07.1.3.1.23</t>
  </si>
  <si>
    <t>07.1.3.2.2</t>
  </si>
  <si>
    <t>07.1.3.2.3</t>
  </si>
  <si>
    <t>07.1.3.2.4</t>
  </si>
  <si>
    <t>07.1.3.2.5</t>
  </si>
  <si>
    <t>07.1.3.2.6</t>
  </si>
  <si>
    <t>07.1.3.2.7</t>
  </si>
  <si>
    <t>07.1.3.2.8</t>
  </si>
  <si>
    <t>08. Turizmo paslaugų plėtros ir rajono įvaizdžio komunikacijos programa</t>
  </si>
  <si>
    <t>1.6. TIKSLAS. Kokybiškas savivaldybės valdymas bendruomenės patogumui</t>
  </si>
  <si>
    <t>1.6.3. UŽDAVINYS. Stiprinti savivaldybės vidaus ir išorinę komunikaciją, kryptingai formuojant krašto įvaizdį ir identitetą</t>
  </si>
  <si>
    <t xml:space="preserve">II PRIORITETAS. Rajono ekonominės plėtros sąlygų kūrimas </t>
  </si>
  <si>
    <t>2.2. TIKSLAS. Turizmo ir laisvalaikio paslaugų kokybės ir įvairovės skatinimas</t>
  </si>
  <si>
    <t>2.2.1. UŽDAVINYS. Skatinti kurtis ir kurti naujus darnaus turizmo produktus</t>
  </si>
  <si>
    <t>2.2.2. UŽDAVINYS. Populiarinti rajoną kaip žvaigždžių pažinimo, aktyvaus laisvalaikio, draugiško aplinkai ir ekologišką kraštą</t>
  </si>
  <si>
    <t>2.2.3. UŽDAVINYS Kurti rajone aktyvaus laisvalaikio infrastruktūrą, mažinančią sezoniškumą</t>
  </si>
  <si>
    <t>2.2.5. UŽDAVINYS. Siekti rajono kurortinės teritorijos įteisinimo</t>
  </si>
  <si>
    <t>08.2.2.3.1</t>
  </si>
  <si>
    <t>08.2.2.3.2</t>
  </si>
  <si>
    <t>08.2.2.2.6</t>
  </si>
  <si>
    <t>08.1.6.3.1</t>
  </si>
  <si>
    <t>08.1.6.3.2</t>
  </si>
  <si>
    <t>08.1.6.3.3</t>
  </si>
  <si>
    <t>08.1.6.3.4</t>
  </si>
  <si>
    <t>II.1.1.</t>
  </si>
  <si>
    <t>03.2.2.3.5</t>
  </si>
  <si>
    <t>03.2.2.3.6</t>
  </si>
  <si>
    <t>03.2.2.3.1</t>
  </si>
  <si>
    <t>03.2.2.3.2</t>
  </si>
  <si>
    <t>III.1.3.</t>
  </si>
  <si>
    <t>III.2.2.</t>
  </si>
  <si>
    <t>I.3.6.</t>
  </si>
  <si>
    <t>I.3.2, I.3.5.</t>
  </si>
  <si>
    <t>I.3.7.</t>
  </si>
  <si>
    <t>I.1.6., III.4.4.</t>
  </si>
  <si>
    <t>Architektūros ir teritorijų planavimo skyrius</t>
  </si>
  <si>
    <t>06.1.1.1.28</t>
  </si>
  <si>
    <t>I.3.4.</t>
  </si>
  <si>
    <t>II.1.8.</t>
  </si>
  <si>
    <t>Produkto rodiklio</t>
  </si>
  <si>
    <t>I.6.3.</t>
  </si>
  <si>
    <t>I.6.3</t>
  </si>
  <si>
    <t>Pasirengta konkursui, proc.</t>
  </si>
  <si>
    <t>Informacinės rodyklės</t>
  </si>
  <si>
    <t>Rodyklių stovai</t>
  </si>
  <si>
    <t>I.1.9.</t>
  </si>
  <si>
    <t>I.1.2. I.1.11.</t>
  </si>
  <si>
    <t>I.1.10</t>
  </si>
  <si>
    <t>I.1.3. I.1.8.</t>
  </si>
  <si>
    <t>I.1.2.</t>
  </si>
  <si>
    <t>I.1.12</t>
  </si>
  <si>
    <t>I.3.2</t>
  </si>
  <si>
    <t>I.3.1</t>
  </si>
  <si>
    <t>I.3.1., I.3.3.</t>
  </si>
  <si>
    <t>Administracijos direktoriaus pavaduotojas</t>
  </si>
  <si>
    <t xml:space="preserve"> 1.2. TIKSLAS. Sveika visuomenė ir efektyvi sveikatos priežiūros sistema</t>
  </si>
  <si>
    <t>1.2.1. UŽDAVINYS. Formuoti sveiką visuomenę, propaguoti sveiką gyvenseną ir ekologišką gyvenimo būdą</t>
  </si>
  <si>
    <t>04.1.2.1.1</t>
  </si>
  <si>
    <t>I.2.4</t>
  </si>
  <si>
    <t>04.1.2.1.2</t>
  </si>
  <si>
    <t>I.2.3</t>
  </si>
  <si>
    <t>04.1.2.1.3</t>
  </si>
  <si>
    <t>I.2.5</t>
  </si>
  <si>
    <t>04.1.2.1.4</t>
  </si>
  <si>
    <t>04.1.2.1.5</t>
  </si>
  <si>
    <t>I.2.1, I.2.2</t>
  </si>
  <si>
    <t>04.1.2.1.6</t>
  </si>
  <si>
    <t>1.2.2. UŽDAVINYS. Padidinti asmens sveikatos priežiūros paslaugų kokybę ir prieinamumą</t>
  </si>
  <si>
    <t>04.1.2.2.1</t>
  </si>
  <si>
    <t>I.2.1</t>
  </si>
  <si>
    <t>04.1.2.2.3</t>
  </si>
  <si>
    <t>04.1.2.2.4</t>
  </si>
  <si>
    <t>1.2.3. UŽDAVINYS. Sukurti tvarią tarpsektorinę prevencijos sistemą</t>
  </si>
  <si>
    <t>04.1.2.3.1</t>
  </si>
  <si>
    <t xml:space="preserve"> 1.1.2. UŽDAVINYS. Skatinti vaikų ir jaunimo užimtumą bei socializaciją</t>
  </si>
  <si>
    <t>04.1.1.2.1</t>
  </si>
  <si>
    <t>I.5.2.</t>
  </si>
  <si>
    <t>1.5. TIKSLAS. Saugus ir bendruomeniškas kraštas</t>
  </si>
  <si>
    <t>1.5.2. UŽDAVINYS. Skatinti ir ugdyti gyventojų bendruomeniškumą.</t>
  </si>
  <si>
    <t>04.1.5.2.1</t>
  </si>
  <si>
    <t>I.5.3</t>
  </si>
  <si>
    <t>04.1.5.2.2</t>
  </si>
  <si>
    <t>1.5.1 UŽDAVINYS. Bendradarbiauti užtikrinant viešąją tvarką</t>
  </si>
  <si>
    <t>04.1.5.1.1</t>
  </si>
  <si>
    <t>I.5.4.</t>
  </si>
  <si>
    <t>04.1.5.1.2</t>
  </si>
  <si>
    <t>04.1.5.1.3</t>
  </si>
  <si>
    <t>04.1.5.1.4</t>
  </si>
  <si>
    <t>04.1.5.1.5</t>
  </si>
  <si>
    <t>04.1.5.1.6</t>
  </si>
  <si>
    <t>I.5.4</t>
  </si>
  <si>
    <t>2.3.</t>
  </si>
  <si>
    <t xml:space="preserve">1.4. TIKSLAS. Išplėtota kultūros, sporto, laisvalaikio paslaugų sistema ir sudarytos sąlygos asmens saviraiškai </t>
  </si>
  <si>
    <t xml:space="preserve">1.4.1. UŽDAVINYS Sudaryti sąlygas kokybiškam kultūros ir sporto sektorių viešųjų paslaugų teikimui </t>
  </si>
  <si>
    <t>05.1.4.1.1</t>
  </si>
  <si>
    <t>I.4.8., I.4.6.</t>
  </si>
  <si>
    <t>I.4.1.</t>
  </si>
  <si>
    <t>05.1.4.1.9</t>
  </si>
  <si>
    <t>05.1.4.1.17</t>
  </si>
  <si>
    <t>05.1.4.1.18</t>
  </si>
  <si>
    <t xml:space="preserve">1.4.2. UŽDAVINYS. Kurti ir modernizuoti kultūros, meno ir laisvalaikio traukos centrus </t>
  </si>
  <si>
    <t>1.4.3. UŽDAVINYS. Plėtoti kūno kultūrą ir skatinti aktyvų laisvalaikį, įveiklinant sukurtą infrastruktūrą</t>
  </si>
  <si>
    <t>05.1.4.3.3</t>
  </si>
  <si>
    <t>05.1.4.3.4</t>
  </si>
  <si>
    <t xml:space="preserve">2.2. TIKSLAS. Turizmo ir laisvalaikio paslaugų kokybės ir įvairovės skatinimas </t>
  </si>
  <si>
    <t xml:space="preserve">2.2.4. UŽDAVINYS. Pritaikyti kultūros paveldo objektus visuomenės ir turizmo poreikiams </t>
  </si>
  <si>
    <t>05.2.2.4.1</t>
  </si>
  <si>
    <t>05.2.2.4.2</t>
  </si>
  <si>
    <t xml:space="preserve">2.1. TIKSLAS. Žaliosios ekonomikos plėtra rajone  </t>
  </si>
  <si>
    <t>2.1.3. UŽDAVINYS. Skatinti ekologinį ūkininkavimą, kooperaciją žemės ūkyje bei rūpintis dirbamos žemės kokybe</t>
  </si>
  <si>
    <t>01.2.1.3.1</t>
  </si>
  <si>
    <t>01.2.1.3.2</t>
  </si>
  <si>
    <t>01.2.1.3.3</t>
  </si>
  <si>
    <t>01.2.1.3.4</t>
  </si>
  <si>
    <t>01.2.1.3.5</t>
  </si>
  <si>
    <t xml:space="preserve">2.3.2. UŽDAVINYS. Kurti rajone verslui bei investicijoms palankią mokestinę ir administracinės pagalbos aplinką </t>
  </si>
  <si>
    <t>01.2.3.2.3</t>
  </si>
  <si>
    <t>2.3.3. UŽDAVINYS. Plėsti mieste ir rajone verslo ir komercines teritorijas</t>
  </si>
  <si>
    <t>01.2.3.3.1</t>
  </si>
  <si>
    <t>01.2.3.3.2</t>
  </si>
  <si>
    <t>01.2.3.3.3</t>
  </si>
  <si>
    <t>01.2.3.3.4</t>
  </si>
  <si>
    <t>1.6.1. UŽDAVINYS. Plėtoti e-demokratijos ir e-valdžios priemones savivaldybės administracijoje, įstaigose ir įmonėse</t>
  </si>
  <si>
    <t>02.1.6.1.1</t>
  </si>
  <si>
    <t>02.1.6.1.2</t>
  </si>
  <si>
    <t>02.1.6.1.3</t>
  </si>
  <si>
    <t>02.1.6.1.4</t>
  </si>
  <si>
    <t>02.1.6.1.5</t>
  </si>
  <si>
    <t>02.1.6.1.6</t>
  </si>
  <si>
    <t>02.1.6.1.7</t>
  </si>
  <si>
    <t>1.6.2. UŽDAVINYS. Gerinti savivaldybės teikiamų paslaugų ir funkcijų vykdymo kokybę, diegiant pažangius vadybos principus</t>
  </si>
  <si>
    <t>02.1.6.2.1</t>
  </si>
  <si>
    <t>02.1.6.2.3</t>
  </si>
  <si>
    <t>02.1.6.2.4</t>
  </si>
  <si>
    <t>02.1.6.2.6</t>
  </si>
  <si>
    <t>02.1.6.2.7</t>
  </si>
  <si>
    <t>02.1.6.2.8</t>
  </si>
  <si>
    <t>02.1.6.2.9</t>
  </si>
  <si>
    <t>02.1.6.2.10</t>
  </si>
  <si>
    <t>02.1.6.2.11</t>
  </si>
  <si>
    <t>02.1.6.2.12</t>
  </si>
  <si>
    <t>02.1.6.2.13</t>
  </si>
  <si>
    <t>02.1.6.2.15</t>
  </si>
  <si>
    <t>1.5.</t>
  </si>
  <si>
    <t>TIKSLAS. Saugus ir bendruomeniškas kraštas</t>
  </si>
  <si>
    <t>1.5.2. UŽDAVINYS. Skatinti ir ugdyti gyventojų bendruomeniškumą</t>
  </si>
  <si>
    <t>03.1.5.2.1</t>
  </si>
  <si>
    <t>03.1.5.2.2</t>
  </si>
  <si>
    <t>03.1.5.2.3</t>
  </si>
  <si>
    <t>03.1.5.2.4</t>
  </si>
  <si>
    <t>2.1.</t>
  </si>
  <si>
    <t>TIKSLAS. Žaliosios ekonomikos plėtra rajone</t>
  </si>
  <si>
    <t>2.1.1. UŽDAVINYS. Skatinti rajone  žiedinės ekonomikos iniciatyvas, draugiško aplinkai verslo vystymą</t>
  </si>
  <si>
    <t>03.2.1.1.1</t>
  </si>
  <si>
    <t>03.2.1.2.1</t>
  </si>
  <si>
    <t>2.2.</t>
  </si>
  <si>
    <t>03.2.2.2.1</t>
  </si>
  <si>
    <t>2.2.3. UŽDAVINYS. Kurti aktyvaus laisvalaikio infrastruktūrą, mažinančią sezoniškumą</t>
  </si>
  <si>
    <t>03.2.2.4.2</t>
  </si>
  <si>
    <t>03.2.2.4.3</t>
  </si>
  <si>
    <t>03.2.2.4.4</t>
  </si>
  <si>
    <t>PRIORITETAS. Infrastruktūra, užtikrinanti kokybišką, saugią ir patogią gyvenimo aplinką</t>
  </si>
  <si>
    <t>3.1.</t>
  </si>
  <si>
    <t>03.3.1.1.1</t>
  </si>
  <si>
    <t>03.3.1.1.6</t>
  </si>
  <si>
    <t>03.3.1.1.11</t>
  </si>
  <si>
    <t>03.3.1.1.12</t>
  </si>
  <si>
    <t>3.1.3. UŽDAVINYS. Atnaujinti viešosios paskirties pastatus, siekiant energinio efektyvumo</t>
  </si>
  <si>
    <t>03.3.1.3.1</t>
  </si>
  <si>
    <t>03.3.1.3.2</t>
  </si>
  <si>
    <t>03.3.1.3.3</t>
  </si>
  <si>
    <t>3.1.4. UŽDAVINYS. Didinti šilumos gamybos efektyvumą rajone veikiančiose katilinėse</t>
  </si>
  <si>
    <t>03.3.1.4.6</t>
  </si>
  <si>
    <t>03.3.1.4.7</t>
  </si>
  <si>
    <t>3.2.</t>
  </si>
  <si>
    <t>03.3.2.1.1</t>
  </si>
  <si>
    <t>03.3.2.1.2</t>
  </si>
  <si>
    <t>03.3.2.1.3</t>
  </si>
  <si>
    <t>03.3.2.1.4</t>
  </si>
  <si>
    <t>03.3.2.1.5</t>
  </si>
  <si>
    <t>03.3.2.1.7</t>
  </si>
  <si>
    <t>03.3.2.1.9</t>
  </si>
  <si>
    <t>03.3.2.1.11</t>
  </si>
  <si>
    <t>03.3.2.1.13</t>
  </si>
  <si>
    <t>03.3.2.1.14</t>
  </si>
  <si>
    <t>03.3.2.1.15</t>
  </si>
  <si>
    <t>03.3.2.1.17</t>
  </si>
  <si>
    <t>03.3.2.1.18</t>
  </si>
  <si>
    <t>03.3.2.1.19</t>
  </si>
  <si>
    <t>03.3.2.1.20</t>
  </si>
  <si>
    <t>03.3.2.1.21</t>
  </si>
  <si>
    <t>03.3.2.1.22</t>
  </si>
  <si>
    <t>03.3.2.1.23</t>
  </si>
  <si>
    <t>03.3.2.1.25</t>
  </si>
  <si>
    <t>03.3.2.1.26</t>
  </si>
  <si>
    <t>03.3.2.1.27</t>
  </si>
  <si>
    <t>03.3.2.1.29</t>
  </si>
  <si>
    <t>03.3.2.2.1</t>
  </si>
  <si>
    <t>03.3.2.2.2</t>
  </si>
  <si>
    <t>03.3.2.2.3</t>
  </si>
  <si>
    <t>03.3.2.2.4</t>
  </si>
  <si>
    <t>03.3.2.2.5</t>
  </si>
  <si>
    <t>03.3.2.2.6</t>
  </si>
  <si>
    <t>03.3.2.2.7</t>
  </si>
  <si>
    <t>03.3.2.2.8</t>
  </si>
  <si>
    <t>03.3.2.3.2</t>
  </si>
  <si>
    <t>03.3.2.3.3</t>
  </si>
  <si>
    <t>03.3.3.1.1</t>
  </si>
  <si>
    <t>03.3.3.1.2</t>
  </si>
  <si>
    <t>03.3.3.1.3</t>
  </si>
  <si>
    <t>03.3.3.1.5</t>
  </si>
  <si>
    <t>03.3.3.1.6</t>
  </si>
  <si>
    <t>03.3.3.1.7</t>
  </si>
  <si>
    <t>03.3.3.1.8</t>
  </si>
  <si>
    <t>03.3.3.1.9</t>
  </si>
  <si>
    <t>03.3.3.1.10</t>
  </si>
  <si>
    <t>03.3.3.1.11</t>
  </si>
  <si>
    <t>03.3.3.1.12</t>
  </si>
  <si>
    <t>03.3.3.2.1</t>
  </si>
  <si>
    <t>3.3.4. UŽDAVINYS. Kompleksiškai planuoti, atnaujinti ir prižiūrėti miesto ir seniūnijų viešąsias erdves, taikant universalaus dizaino principus</t>
  </si>
  <si>
    <t>03.3.3.4.1</t>
  </si>
  <si>
    <t>03.3.3.4.2</t>
  </si>
  <si>
    <t>03.3.3.4.3</t>
  </si>
  <si>
    <t>03.3.3.4.4</t>
  </si>
  <si>
    <t>03.3.3.4.5</t>
  </si>
  <si>
    <t>03.3.3.4.6</t>
  </si>
  <si>
    <t>03.3.3.4.8</t>
  </si>
  <si>
    <t>03.3.3.4.10</t>
  </si>
  <si>
    <t>03.3.3.4.11</t>
  </si>
  <si>
    <t>3.3.5. UŽDAVINYS. Kompleksiškai tvarkyti daugiabučių gyvenamųjų namų kvartalų aplinką</t>
  </si>
  <si>
    <t>03.3.3.5.1</t>
  </si>
  <si>
    <t>03.3.3.5.3</t>
  </si>
  <si>
    <t>03.3.3.5.4</t>
  </si>
  <si>
    <t>03.3.3.5.5</t>
  </si>
  <si>
    <t>3.3.6. Rengti ir įgyvendinti rajono ir/ar atskirų teritorijų planavimo dokumentus</t>
  </si>
  <si>
    <t>03.3.3.6.5.</t>
  </si>
  <si>
    <t>03.3.3.6.7</t>
  </si>
  <si>
    <t>03.3.3.6.8</t>
  </si>
  <si>
    <t>03.3.3.6.10</t>
  </si>
  <si>
    <t xml:space="preserve">Statybos ir ž. ū. skyrius </t>
  </si>
  <si>
    <t>II.1.1., II.1.2., II.1.3.</t>
  </si>
  <si>
    <t>II.1.2., II.1.3., II.1.8.</t>
  </si>
  <si>
    <t>II.1.4., III.1.5.</t>
  </si>
  <si>
    <t>III.4.1.</t>
  </si>
  <si>
    <t>I.6.1.</t>
  </si>
  <si>
    <t>II.1.6.</t>
  </si>
  <si>
    <t>07.1.3.2.11</t>
  </si>
  <si>
    <t>Įteiktas apdovanojimas</t>
  </si>
  <si>
    <t>Metų socialinio darbuotojo pagerbimas</t>
  </si>
  <si>
    <t>Metų kultūros darbuotojo pagerbimas</t>
  </si>
  <si>
    <t>Metų švietimo darbuotojo pagerbimas</t>
  </si>
  <si>
    <t>Iteiktas apdovanojimas</t>
  </si>
  <si>
    <t>Mažosios arhitektūros, atspindinčios Molėtų įvaizdį, kūrimas ir įrengimas Molėtų rajone</t>
  </si>
  <si>
    <t>Diskgolfo  parko įrengimas Molėtų mieste     </t>
  </si>
  <si>
    <t>Balninkų mokyklos pastato remontas pritaikant soc. paslaugų teikimui I etapas</t>
  </si>
  <si>
    <t>Balninkų mokyklos pastato remontas pritaikant soc. paslaugų teikimui II etapas</t>
  </si>
  <si>
    <t>03.3.2.1.34</t>
  </si>
  <si>
    <t>Molėtų r. vietinės reikšmių kelių (gatvių) statinių kadastriniai matavimai</t>
  </si>
  <si>
    <t xml:space="preserve">Atlikti kadastriniai matavimai seniūnijose,sen. </t>
  </si>
  <si>
    <t>Kurortinės teritorijos statuso siekimo programos parengimas ir įgyendinimas (Molėtų miestas) (finansavimas nurodytas 3 programoje)</t>
  </si>
  <si>
    <t>II.1.4., III.1.2., III.1.4., III.1.5.</t>
  </si>
  <si>
    <t>Stiprinti sveikos gyvensenos įgūdžius, raštingumą bendruomenėse bei vykdyti visuomenės sveikatos stebėseną savivaldybėje</t>
  </si>
  <si>
    <t xml:space="preserve">Veikiančių savaitgalio grupių skaičius, vnt. </t>
  </si>
  <si>
    <t>Asmenų, dalyvavusių projekte skaičius</t>
  </si>
  <si>
    <t>G. Putvinskas,     Z. Krivičius</t>
  </si>
  <si>
    <t>V. Suchodumcevas</t>
  </si>
  <si>
    <t>I. Sabaliauskienė</t>
  </si>
  <si>
    <t>R. Vidžiūnienė</t>
  </si>
  <si>
    <t>R. Maigienė</t>
  </si>
  <si>
    <t>V. Aleksiejūnienė</t>
  </si>
  <si>
    <t>K. Andreikėnienė</t>
  </si>
  <si>
    <t>S. Žvinys</t>
  </si>
  <si>
    <t>M. Bareikytė</t>
  </si>
  <si>
    <t>V. Mečiukonienė</t>
  </si>
  <si>
    <t>R. Tamošiūnas</t>
  </si>
  <si>
    <t>D. Židonis</t>
  </si>
  <si>
    <t>S. Maželis</t>
  </si>
  <si>
    <t>G. Matkevičius</t>
  </si>
  <si>
    <t>N. Stalnionienė</t>
  </si>
  <si>
    <t>A. Jurkšaitis</t>
  </si>
  <si>
    <t>V. Kralikevičius</t>
  </si>
  <si>
    <t>N. Ališauskienė</t>
  </si>
  <si>
    <t>S. Šanteriovas</t>
  </si>
  <si>
    <t>I. Barunova</t>
  </si>
  <si>
    <t>R. Karūžaitė</t>
  </si>
  <si>
    <t>03.3.2.1.36</t>
  </si>
  <si>
    <t>Automobilių stovėjimo aikštelės prie Liepų gatvės 2 namo Molėtų mieste paprastasis remontas</t>
  </si>
  <si>
    <t xml:space="preserve">parengtas techninis investicinis projektas vnt.  atlikta darbų, proc.       </t>
  </si>
  <si>
    <t xml:space="preserve">SB </t>
  </si>
  <si>
    <t>Parengtas tech. projektas, vnt   atlikta darbų,  proc.</t>
  </si>
  <si>
    <t>Parengta paraiška      atnaujinta ir įrengta šviestuvų, vnt</t>
  </si>
  <si>
    <t>Užimtumo skatinimo ir motyvavimo paslaugų suteikimas nedirbantiems ir socialinę paramą gaunantiems asmenims</t>
  </si>
  <si>
    <t>L. Leišytė</t>
  </si>
  <si>
    <t xml:space="preserve">Specialiųjų planų parengimas </t>
  </si>
  <si>
    <t>Teritorijų, esančių prie Mindūnų apžvalgos bokšto, pritaikymas aktyviam poilsiui</t>
  </si>
  <si>
    <t>Parengtas projektas, vnt.    Įrengta šviestuvų, vnt</t>
  </si>
  <si>
    <t>Tako į viešą paplūdymį ir parkavimo aikštelės įrengimas, Dubingiuose</t>
  </si>
  <si>
    <t>parengti PP, vnt. ; parengtas tech. projektas, vnt., statybos darbai, proc.</t>
  </si>
  <si>
    <t xml:space="preserve">Pėsčiųjų takų įrengimo Molėtų mieste III etapas (nuo Vilniaus g. iki Molėtūno g.) </t>
  </si>
  <si>
    <t>Parengtas projektas, vnt, statybos darbai, proc</t>
  </si>
  <si>
    <t>Ledo aikštelės kupolo įrenghimas</t>
  </si>
  <si>
    <t>projekto parengimas, vnt, statybos darbai, proc</t>
  </si>
  <si>
    <t>Mindūnų kempingo buitinių nuotekų valymo įrenginių statyba</t>
  </si>
  <si>
    <t>03.3.2.1.37</t>
  </si>
  <si>
    <t>03.3.2.1.38</t>
  </si>
  <si>
    <t>03.3.2.1.39</t>
  </si>
  <si>
    <t>Gatvės K-2, kuriai suteiktas  Aukštaičių g. pavadinimas, Kijėlių k., Molėtų r. paprastasis remontas</t>
  </si>
  <si>
    <t>Gatvės  Sk-8, kuriai suteiktas Lakštingalų g. pavadinimas, dalies Skudutiškio k., Molėtų r. paprastasis remontas</t>
  </si>
  <si>
    <t>Gatvės  Sk-2, kuriai suteiktas Ežero g. pavadinimas, dalies Skudutiškio k., Molėtų r. paprastasis remontas</t>
  </si>
  <si>
    <t>Įvažiavimo Lp-5 prie  Liepų g. 23, 25, Molėtuose paprastasis remontas</t>
  </si>
  <si>
    <t>Valstybinės reikšmės krašto kelio Nr. 172  Raudondvaris–Giedraičiai–Molėtai ruožo nuo 52,046 iki 52,116 km, kuriam Molėtų mieste suteiktas Vilniaus gatvės pavadinimas, kapitalinis remontas (tako įrengimas ties kelių tarnyba)</t>
  </si>
  <si>
    <t>Jaunimo įgalinimo ir galimybių plėtra Molėtų rajono savivaldybėje</t>
  </si>
  <si>
    <t>Programose dalyvaujančių jaunuolų skaičius</t>
  </si>
  <si>
    <t>Kūrinių reprezentacinės veiklos lauko ekspoziciniame paviljone palaikymas</t>
  </si>
  <si>
    <t>veikia pavilijonas</t>
  </si>
  <si>
    <t>Reprezentacinio leidinio apie Molėtų kraštą išleidimas</t>
  </si>
  <si>
    <t>Išleistas leidinys</t>
  </si>
  <si>
    <t xml:space="preserve"> Verslumo ugdymo programoje dalyvaujančių mokinių skaičius</t>
  </si>
  <si>
    <t>Jaunimo verslumo ugdymo programos įgyvendinimas</t>
  </si>
  <si>
    <t xml:space="preserve">Alantos senelių globos namų remontas </t>
  </si>
  <si>
    <t>parengtas projektas, atlikta darbų, proc.</t>
  </si>
  <si>
    <t>G. Putvinskas, R. Pranskus</t>
  </si>
  <si>
    <t>sutvarkyta teritorija, proc.</t>
  </si>
  <si>
    <t>G. Putvinskas, R.Pranskus</t>
  </si>
  <si>
    <t>G. Putvinskas, R. Šavelis</t>
  </si>
  <si>
    <t>Parkavimo aikštelių įrengimas prie lankytinų objektų (Liesenų pil., Mindūnų apž. B., Dubingių tilt.)</t>
  </si>
  <si>
    <t xml:space="preserve">Pėsčiųjų tilto Dubingiuose įrengimas </t>
  </si>
  <si>
    <t>03.3.1.3.4.</t>
  </si>
  <si>
    <t>Naujasodžio vaikų darželio atnaujinimas (modernizavimas)</t>
  </si>
  <si>
    <t>03.3.1.3.8</t>
  </si>
  <si>
    <t xml:space="preserve">Slyvų gatvės Molėtų mieste kapitalinis remontas </t>
  </si>
  <si>
    <t xml:space="preserve">Serbentų gatvės Molėtų mieste kapitalinis remontas </t>
  </si>
  <si>
    <t>Kelio Su-78 (Alyvų g.) dalies Šakių kaime, Suginčių sen. Molėtų r. sav. kapitalinis remontas</t>
  </si>
  <si>
    <t>Kelio Lk-35 JaurosII-Bebrusai dalies Luokesos s., Molėtų r. kapitalinis remontas</t>
  </si>
  <si>
    <t>Gatvės  Sk-6, kuriai suteiktas Bažnyčios g. pavadinimas, dalies Skudutiškio k., Molėtų r. paprastasis remontas</t>
  </si>
  <si>
    <t>Parengtas projektas, vnt            įrengta aikštelių, vnt</t>
  </si>
  <si>
    <t>Dviračių parkavimo aikštelių įrengimas</t>
  </si>
  <si>
    <t>Asbesto turinčių gaminių atliekų surinkimas</t>
  </si>
  <si>
    <t xml:space="preserve">Z. Krivičius, </t>
  </si>
  <si>
    <t>03.3.3.2.2</t>
  </si>
  <si>
    <t>R.Šavelis</t>
  </si>
  <si>
    <t>K.Grainys</t>
  </si>
  <si>
    <t>03.3.3.6.6</t>
  </si>
  <si>
    <t xml:space="preserve">GIS programos palaikymas savivaldybės įmonėse </t>
  </si>
  <si>
    <t>Ugdymo proceso užtikrinimas Molėtų gimnazijoje</t>
  </si>
  <si>
    <t>Ugdymo proceso užtikrinimas Molėtų r. Alantos gimnazijoje</t>
  </si>
  <si>
    <t>Ugdymo proceso užtikrinimas Molėtų progimnazijoje</t>
  </si>
  <si>
    <t>Ugdymo proceso užtikrinimas Molėtų pradinėje mokykloje</t>
  </si>
  <si>
    <t>Ugdymo proceso užtikrinimas Molėtų r. Suginčių pagrindinio ugdymo mokykloje</t>
  </si>
  <si>
    <t>Ugdymo proceso užtikrinimas Molėtų r. Kijėlių specialiajeme ugdymo centre</t>
  </si>
  <si>
    <t>06.1.1.1.31</t>
  </si>
  <si>
    <t>06.1.1.1.32</t>
  </si>
  <si>
    <t>Molėtų miesto plėtros ir seniūnijų tinklo optimizavimas</t>
  </si>
  <si>
    <t>Miesto bendrojo plano ir seniūnijų ribų keitimas, proc.</t>
  </si>
  <si>
    <t xml:space="preserve">Žvyrakalnio kvartalo gatvių (Žvyrakalnio, Akmenų, Klonio) Molėtų mieste nauja statyba </t>
  </si>
  <si>
    <t>Socialinę riziką patiriančių asmenų laikino apnakvindinimo paslaugų  teikimas</t>
  </si>
  <si>
    <t xml:space="preserve">Plano peržiūra </t>
  </si>
  <si>
    <t>Socialinių paslaugų 2020-2025 metų plėtros programos stebėsena</t>
  </si>
  <si>
    <t>Socialinius sunkumus patiriančių asmenų integracijos į darbo rinka didinimas Molėtų rajone</t>
  </si>
  <si>
    <t>įrengtas fontanas, proc.</t>
  </si>
  <si>
    <t>projekto parengimas, vntĮrengto tako ilgi, km, parkavimo aikštelė, vnt</t>
  </si>
  <si>
    <t>03.3.1.3.9</t>
  </si>
  <si>
    <t>Pastato, esančio Amatų g. 4 Molėtuose modernizavimas ir pritaikymas visuomenės poreikiams</t>
  </si>
  <si>
    <t>Parengtas projektas, vnt.  Atlikta darbų, proc.</t>
  </si>
  <si>
    <t>Gatvės D-1, kuriai suteiktas Kalno g. pavadinimas Dapkūniškių k., Molėtų r. paprastasis remontas</t>
  </si>
  <si>
    <t>03.3.2.1.40</t>
  </si>
  <si>
    <t>parengtas projektas, vnt Atlikta darbų proc.</t>
  </si>
  <si>
    <t>aptarnaujamos įrangos kompl.</t>
  </si>
  <si>
    <t>Seniūnijų seniūnai</t>
  </si>
  <si>
    <t>Ženklo sukūrimo konkursas Molėtų miesto (rajono) ribai ženklinti, įrengimas</t>
  </si>
  <si>
    <t>Neeksploatuojamo statinio UAB "Molėtų vanduo" ir gretimų teritorijų įveiklinimo projektinių pasiūlymų konkursas. Techninio projekto parengimas.</t>
  </si>
  <si>
    <t>Suorganizuotas konkursas</t>
  </si>
  <si>
    <t>Įsigyta modernių edukacinių priemonių</t>
  </si>
  <si>
    <t>Ikimokyklinio ugdymo paslaugų teikimas savaitgaliais (priklausys nuo padėties su COVID 19 suvaldymo)</t>
  </si>
  <si>
    <t>I.1.2., I.1.7. I.1.8. I.1.11.</t>
  </si>
  <si>
    <t>Ugdymo proceso užtikrinimas Molėtų r. Giedraičių A. Jaroševičiaus gimnazijoje</t>
  </si>
  <si>
    <t>I.I.10</t>
  </si>
  <si>
    <t>1.1.5</t>
  </si>
  <si>
    <t>Veikiančių mokyklų skaičius</t>
  </si>
  <si>
    <t xml:space="preserve">Komunikacijos kampanijų planavimas ir įgyvendinimas (straipsnių, publikacijų viešinimas, įvaizdinio leidinio išleidimas, video ir foto medžiaga, TV laidos ir pan.) </t>
  </si>
  <si>
    <t>Bendrasis skyrius</t>
  </si>
  <si>
    <t>3.2.2. UŽDAVINYS. Diegti eismo saugumo priemones, kurti universalaus dizaino pėsčiųjų ir dviračių takų tinklą</t>
  </si>
  <si>
    <t>3.2.3. UŽDAVINYS. Kurti patogią, tausojančią aplinką, susisiekimo sistemą</t>
  </si>
  <si>
    <t>3.3.1. UŽDAVINYS. Gerinti aplinkos kokybę, įgyvendinti prevencines aplinkosaugos priemones</t>
  </si>
  <si>
    <t>3.3.2. UŽDAVINYS. Mažinti vizualinę taršą</t>
  </si>
  <si>
    <t>3.2.1. UŽDAVINYS. Gerinti rajono viešųjų kelių būklę, diegiant tausojančias aplinką priemones</t>
  </si>
  <si>
    <t>2.1.2. UŽDAVINYS. Diegti atsinaujinančios energijos išteklius rajono įstaigose ir įmonėse</t>
  </si>
  <si>
    <t>2.2.4. UŽDAVINYS. Pritaikyti kultūros paveldo objektus visuomenės ir turizmo reikmėms</t>
  </si>
  <si>
    <t>3.1.1. UŽDAVINYS. Atnaujinti ir plėsti geriamojo vandens tiekimo ir nuotekų surinkimo tinklus mieste ir rajone</t>
  </si>
  <si>
    <t>02.1.6.2.14</t>
  </si>
  <si>
    <t>05.1.4.2.8</t>
  </si>
  <si>
    <t>03.3.1.3.10</t>
  </si>
  <si>
    <t>Kolektyvinės apsaugos statinių aprūpinimas skubiai evakuojamus gyventojus priimančioje Molėtų r. sav.</t>
  </si>
  <si>
    <t>Aprūpintų kolektyvinės apsaugos statinių skaičius</t>
  </si>
  <si>
    <t>Papildomos nešiojamos radijo ryšio stotelės ESOC darbo užtikrinimui įsigijimas</t>
  </si>
  <si>
    <t>Radijo ryšio stotelių skaičius</t>
  </si>
  <si>
    <t>Gyventojų priėmimo punktų įrengimas</t>
  </si>
  <si>
    <t>Įrengta punktų skaičius</t>
  </si>
  <si>
    <t>Strateginio planavimo ir investicijų skyrius</t>
  </si>
  <si>
    <t>Jaunimo reikalų koordinatorė</t>
  </si>
  <si>
    <t>04.1.5.1.7</t>
  </si>
  <si>
    <t>04.1.5.1.8</t>
  </si>
  <si>
    <t>04.1.5.1.9</t>
  </si>
  <si>
    <t>Viešųjų ryšių ir informatikos skyrius</t>
  </si>
  <si>
    <t>08.2.2.1.5</t>
  </si>
  <si>
    <t>08.2.2.5.1</t>
  </si>
  <si>
    <t>Atnaujinta LOR ir skubios pagalbos skyriaus įranga</t>
  </si>
  <si>
    <t>Molėtų vaikų lopšelio-darželio „Vyturėlis“ Vilniaus g. 57, Molėtai patalpų remontas</t>
  </si>
  <si>
    <t>Statybos ir ž. ū. skyrius, Architektūros ir teritorijų planavimo skyrius</t>
  </si>
  <si>
    <t>Gatvės Ž-2, kuriai suteiktas  Žalioji g. pavadinimas, Žiurų k., Molėtų r. paprastasis remontas</t>
  </si>
  <si>
    <t>Automobilių stovėjimo aikštelių Janonio gatvės kvartale Molėtų mieste sutvarkymas.</t>
  </si>
  <si>
    <t>PATVIRTINTA</t>
  </si>
  <si>
    <t xml:space="preserve">Klevų g. dalies kapitalinis remontas Videniškių s., Molėtų r. sav. </t>
  </si>
  <si>
    <t>Braškių gatvės Molėtų mieste kapitalinis remontas</t>
  </si>
  <si>
    <t>Sveikatos priežiūros specialistų pritraukimas</t>
  </si>
  <si>
    <t>Įdarbintas radiologijos specialistas</t>
  </si>
  <si>
    <t xml:space="preserve">Mokyklų, patobulinusių edukacines aplinkas, skaičius </t>
  </si>
  <si>
    <t>Pastato ekspertizė ir projektiniai sprendiniai, komp.; projekto parengimas, vnt, pastato rekonstravimas, proc.</t>
  </si>
  <si>
    <t>Vandens telkinių pakrančių valymas ir tvarkymas (pvz., menkaverčių krūmų iškirtimas, makrofitų šienavimas vandens telkiniuose, atliekų surinkimas, rekreacinių įrenginių įrengimas (remontas) ir pan.)</t>
  </si>
  <si>
    <t>03.3.3.5.6.</t>
  </si>
  <si>
    <t>R. Šavelis,  G. Putvinskas</t>
  </si>
  <si>
    <t>Molėtų rajono savivaldybės administracijos direktoriaus</t>
  </si>
  <si>
    <t>Strateginio planavimo ir investicijų sk.</t>
  </si>
  <si>
    <t xml:space="preserve">Kultūros ir švietimo skyrius, Statybos ir žemės ūkio skyrius, </t>
  </si>
  <si>
    <t xml:space="preserve">Statybos ir žemės ūkio skyrius, Architektūros ir teritorijų planavimo skyrius                      </t>
  </si>
  <si>
    <t xml:space="preserve">Kultūros ir švietimo skyrius                       </t>
  </si>
  <si>
    <t>V.Suchodumcevas</t>
  </si>
  <si>
    <t>Nenaudojamo kilnojamo ir nekilnojamo turto pardavimas (vnt.)</t>
  </si>
  <si>
    <t>Įdiegtas Lietuvos Respublikos vidaus reikalų ministro patvirtintas pavyzdinis asmenų (klientų) aptarnavimo standartas (vnt.)</t>
  </si>
  <si>
    <t>I.1.12.</t>
  </si>
  <si>
    <t>III.5.3.</t>
  </si>
  <si>
    <t xml:space="preserve">R. Šavelis </t>
  </si>
  <si>
    <t>Statybos ir ž. ū. Skyrius</t>
  </si>
  <si>
    <t xml:space="preserve">MOLĖTŲ RAJONO SAVIVALDYBĖS ADMINISTRACIJOS 2022 METŲ VEIKLOS PLANAS											</t>
  </si>
  <si>
    <t xml:space="preserve">MOLĖTŲ RAJONO SAVIVALDYBĖS ADMINISTRACIJOS 2022 METŲ VEIKLOS PLANAS	</t>
  </si>
  <si>
    <t>Savivaldybės finansinės paramos jaunoms šeimoms pirmajam būstui įsigyti programos įgyvendinimas</t>
  </si>
  <si>
    <t>Kompleksinių paslaugų šeimai prieinamumo didinimas Molėtų rajone</t>
  </si>
  <si>
    <t>2022 m. kovo 1 d. įsakymu Nr. B6-189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</si>
</sst>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4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2"/>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0"/>
      <color theme="1"/>
      <name val="Times New Roman"/>
      <family val="1"/>
      <charset val="186"/>
    </font>
    <font>
      <b/>
      <sz val="10"/>
      <color theme="1"/>
      <name val="Times New Roman"/>
      <family val="1"/>
      <charset val="186"/>
    </font>
    <font>
      <sz val="10"/>
      <color indexed="8"/>
      <name val="Times New Roman"/>
      <family val="1"/>
      <charset val="186"/>
    </font>
    <font>
      <b/>
      <sz val="11"/>
      <color theme="1"/>
      <name val="Calibri"/>
      <family val="2"/>
      <charset val="186"/>
      <scheme val="minor"/>
    </font>
    <font>
      <sz val="10"/>
      <color rgb="FF000000"/>
      <name val="Times New Roman"/>
      <family val="1"/>
      <charset val="186"/>
    </font>
    <font>
      <sz val="10"/>
      <name val="Arial"/>
      <family val="2"/>
      <charset val="186"/>
    </font>
    <font>
      <sz val="11"/>
      <color theme="1"/>
      <name val="Calibri"/>
      <family val="2"/>
      <scheme val="minor"/>
    </font>
    <font>
      <sz val="11"/>
      <name val="Calibri"/>
      <family val="2"/>
      <scheme val="minor"/>
    </font>
    <font>
      <sz val="11"/>
      <color rgb="FF000000"/>
      <name val="Calibri"/>
      <family val="2"/>
      <charset val="186"/>
    </font>
    <font>
      <b/>
      <sz val="11"/>
      <color theme="1"/>
      <name val="Times New Roman"/>
      <family val="1"/>
      <charset val="186"/>
    </font>
    <font>
      <strike/>
      <sz val="10"/>
      <name val="Times New Roman"/>
      <family val="1"/>
      <charset val="186"/>
    </font>
    <font>
      <sz val="8"/>
      <name val="Calibri"/>
      <family val="2"/>
      <scheme val="minor"/>
    </font>
    <font>
      <sz val="10"/>
      <name val="Times New Roman"/>
      <family val="1"/>
    </font>
    <font>
      <b/>
      <sz val="10"/>
      <name val="Times New Roman"/>
      <family val="1"/>
    </font>
    <font>
      <sz val="11"/>
      <color theme="1"/>
      <name val="Times New Roman"/>
      <family val="1"/>
      <charset val="186"/>
    </font>
    <font>
      <sz val="12"/>
      <color theme="1"/>
      <name val="Times New Roman"/>
      <family val="1"/>
      <charset val="186"/>
    </font>
    <font>
      <sz val="10"/>
      <color rgb="FFFF0000"/>
      <name val="Times New Roman"/>
      <family val="1"/>
      <charset val="186"/>
    </font>
    <font>
      <sz val="11"/>
      <color indexed="8"/>
      <name val="Calibri"/>
      <family val="2"/>
    </font>
    <font>
      <sz val="14"/>
      <name val="Times New Roman"/>
      <family val="1"/>
      <charset val="186"/>
    </font>
    <font>
      <b/>
      <sz val="14"/>
      <name val="Times New Roman"/>
      <family val="1"/>
      <charset val="186"/>
    </font>
    <font>
      <sz val="14"/>
      <color indexed="8"/>
      <name val="Times New Roman"/>
      <family val="1"/>
      <charset val="186"/>
    </font>
  </fonts>
  <fills count="1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indexed="13"/>
        <bgColor indexed="64"/>
      </patternFill>
    </fill>
    <fill>
      <patternFill patternType="solid">
        <fgColor indexed="47"/>
        <bgColor indexed="64"/>
      </patternFill>
    </fill>
    <fill>
      <patternFill patternType="solid">
        <fgColor indexed="22"/>
        <bgColor indexed="64"/>
      </patternFill>
    </fill>
  </fills>
  <borders count="7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2572">
    <xf numFmtId="0" fontId="0" fillId="0" borderId="0"/>
    <xf numFmtId="0" fontId="14" fillId="0" borderId="0"/>
    <xf numFmtId="0" fontId="19" fillId="0" borderId="0"/>
    <xf numFmtId="0" fontId="19" fillId="0" borderId="0"/>
    <xf numFmtId="0" fontId="19" fillId="0" borderId="0"/>
    <xf numFmtId="0" fontId="13" fillId="0" borderId="0"/>
    <xf numFmtId="0" fontId="13" fillId="0" borderId="0"/>
    <xf numFmtId="0" fontId="25" fillId="0" borderId="0"/>
    <xf numFmtId="0" fontId="14" fillId="0" borderId="0"/>
    <xf numFmtId="0" fontId="14" fillId="0" borderId="0"/>
    <xf numFmtId="0" fontId="14" fillId="0" borderId="0"/>
    <xf numFmtId="0" fontId="12" fillId="0" borderId="0"/>
    <xf numFmtId="0" fontId="12" fillId="0" borderId="0"/>
    <xf numFmtId="0" fontId="11" fillId="0" borderId="0"/>
    <xf numFmtId="0" fontId="11" fillId="0" borderId="0"/>
    <xf numFmtId="0" fontId="14"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164" fontId="2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27">
    <xf numFmtId="0" fontId="0" fillId="0" borderId="0" xfId="0"/>
    <xf numFmtId="0" fontId="16" fillId="0" borderId="0" xfId="1" applyFont="1" applyAlignment="1">
      <alignment horizontal="center" vertical="center"/>
    </xf>
    <xf numFmtId="0" fontId="16" fillId="2" borderId="41" xfId="1" applyFont="1" applyFill="1" applyBorder="1" applyAlignment="1">
      <alignment horizontal="left" vertical="top" wrapText="1"/>
    </xf>
    <xf numFmtId="0" fontId="16" fillId="0" borderId="0" xfId="1" applyFont="1" applyAlignment="1">
      <alignment vertical="top" wrapText="1"/>
    </xf>
    <xf numFmtId="0" fontId="14" fillId="0" borderId="0" xfId="1" applyAlignment="1">
      <alignment wrapText="1"/>
    </xf>
    <xf numFmtId="0" fontId="14" fillId="0" borderId="0" xfId="1"/>
    <xf numFmtId="0" fontId="14" fillId="0" borderId="0" xfId="8"/>
    <xf numFmtId="0" fontId="16" fillId="0" borderId="0" xfId="8" applyFont="1" applyAlignment="1">
      <alignment horizontal="left" vertical="top" wrapText="1"/>
    </xf>
    <xf numFmtId="0" fontId="18" fillId="0" borderId="0" xfId="1" applyFont="1" applyAlignment="1">
      <alignment vertical="top" wrapText="1"/>
    </xf>
    <xf numFmtId="0" fontId="16" fillId="2" borderId="41" xfId="8" applyFont="1" applyFill="1" applyBorder="1" applyAlignment="1">
      <alignment vertical="top" wrapText="1"/>
    </xf>
    <xf numFmtId="0" fontId="16" fillId="3" borderId="0" xfId="8" applyFont="1" applyFill="1" applyAlignment="1">
      <alignment vertical="top" wrapText="1"/>
    </xf>
    <xf numFmtId="0" fontId="16" fillId="3" borderId="0" xfId="8" applyFont="1" applyFill="1" applyAlignment="1">
      <alignment vertical="top"/>
    </xf>
    <xf numFmtId="0" fontId="16" fillId="0" borderId="0" xfId="1" applyFont="1" applyAlignment="1">
      <alignment vertical="top"/>
    </xf>
    <xf numFmtId="0" fontId="16" fillId="0" borderId="0" xfId="8" applyFont="1" applyAlignment="1">
      <alignment vertical="top"/>
    </xf>
    <xf numFmtId="0" fontId="20" fillId="3" borderId="33" xfId="1" applyFont="1" applyFill="1" applyBorder="1" applyAlignment="1">
      <alignment horizontal="left" vertical="top" wrapText="1"/>
    </xf>
    <xf numFmtId="0" fontId="20" fillId="3" borderId="52" xfId="1" applyFont="1" applyFill="1" applyBorder="1" applyAlignment="1">
      <alignment horizontal="left" vertical="top" wrapText="1"/>
    </xf>
    <xf numFmtId="0" fontId="16" fillId="0" borderId="0" xfId="8" applyFont="1" applyAlignment="1">
      <alignment vertical="top" wrapText="1"/>
    </xf>
    <xf numFmtId="0" fontId="16" fillId="3" borderId="0" xfId="8" applyFont="1" applyFill="1" applyBorder="1" applyAlignment="1">
      <alignment vertical="top"/>
    </xf>
    <xf numFmtId="0" fontId="16" fillId="0" borderId="0" xfId="8" applyFont="1" applyBorder="1" applyAlignment="1">
      <alignment vertical="top"/>
    </xf>
    <xf numFmtId="0" fontId="20" fillId="3" borderId="46" xfId="8" applyFont="1" applyFill="1" applyBorder="1" applyAlignment="1">
      <alignment horizontal="left" vertical="top" wrapText="1"/>
    </xf>
    <xf numFmtId="0" fontId="16" fillId="0" borderId="0" xfId="1" applyFont="1" applyAlignment="1">
      <alignment horizontal="left" vertical="top" wrapText="1"/>
    </xf>
    <xf numFmtId="0" fontId="16" fillId="0" borderId="27" xfId="8" applyFont="1" applyBorder="1" applyAlignment="1">
      <alignment horizontal="center" vertical="center" wrapText="1"/>
    </xf>
    <xf numFmtId="0" fontId="28" fillId="3" borderId="0" xfId="0" applyFont="1" applyFill="1" applyAlignment="1">
      <alignment horizontal="center" vertical="center" wrapText="1"/>
    </xf>
    <xf numFmtId="0" fontId="16" fillId="0" borderId="57" xfId="1" applyFont="1" applyBorder="1" applyAlignment="1">
      <alignment horizontal="center" vertical="center" wrapText="1"/>
    </xf>
    <xf numFmtId="0" fontId="16" fillId="7" borderId="56" xfId="1" applyFont="1" applyFill="1" applyBorder="1" applyAlignment="1">
      <alignment vertical="top"/>
    </xf>
    <xf numFmtId="0" fontId="16" fillId="11" borderId="56" xfId="1" applyFont="1" applyFill="1" applyBorder="1" applyAlignment="1">
      <alignment vertical="top"/>
    </xf>
    <xf numFmtId="49" fontId="18" fillId="12" borderId="8" xfId="1" applyNumberFormat="1" applyFont="1" applyFill="1" applyBorder="1" applyAlignment="1">
      <alignment vertical="top"/>
    </xf>
    <xf numFmtId="49" fontId="18" fillId="12" borderId="49" xfId="1" applyNumberFormat="1" applyFont="1" applyFill="1" applyBorder="1" applyAlignment="1">
      <alignment vertical="top"/>
    </xf>
    <xf numFmtId="0" fontId="16" fillId="12" borderId="41" xfId="1" applyFont="1" applyFill="1" applyBorder="1" applyAlignment="1">
      <alignment horizontal="left" vertical="top" wrapText="1"/>
    </xf>
    <xf numFmtId="0" fontId="16" fillId="12" borderId="35" xfId="1" applyFont="1" applyFill="1" applyBorder="1" applyAlignment="1">
      <alignment horizontal="left" vertical="top" wrapText="1"/>
    </xf>
    <xf numFmtId="0" fontId="16" fillId="11" borderId="49" xfId="1" applyFont="1" applyFill="1" applyBorder="1" applyAlignment="1">
      <alignment vertical="top"/>
    </xf>
    <xf numFmtId="49" fontId="18" fillId="11" borderId="1" xfId="1" applyNumberFormat="1" applyFont="1" applyFill="1" applyBorder="1" applyAlignment="1">
      <alignment horizontal="right" vertical="top"/>
    </xf>
    <xf numFmtId="49" fontId="18" fillId="11" borderId="40" xfId="1" applyNumberFormat="1" applyFont="1" applyFill="1" applyBorder="1" applyAlignment="1">
      <alignment horizontal="right" vertical="top"/>
    </xf>
    <xf numFmtId="49" fontId="18" fillId="11" borderId="41" xfId="1" applyNumberFormat="1" applyFont="1" applyFill="1" applyBorder="1" applyAlignment="1">
      <alignment horizontal="right" vertical="top"/>
    </xf>
    <xf numFmtId="0" fontId="16" fillId="11" borderId="43" xfId="1" applyFont="1" applyFill="1" applyBorder="1" applyAlignment="1">
      <alignment horizontal="center" vertical="top"/>
    </xf>
    <xf numFmtId="0" fontId="16" fillId="11" borderId="40" xfId="1" applyFont="1" applyFill="1" applyBorder="1" applyAlignment="1">
      <alignment horizontal="center" vertical="top"/>
    </xf>
    <xf numFmtId="0" fontId="16" fillId="11" borderId="41" xfId="1" applyFont="1" applyFill="1" applyBorder="1" applyAlignment="1">
      <alignment horizontal="left" vertical="top" wrapText="1"/>
    </xf>
    <xf numFmtId="0" fontId="16" fillId="7" borderId="49" xfId="1" applyFont="1" applyFill="1" applyBorder="1" applyAlignment="1">
      <alignment vertical="top"/>
    </xf>
    <xf numFmtId="0" fontId="16" fillId="7" borderId="35" xfId="1" applyFont="1" applyFill="1" applyBorder="1" applyAlignment="1">
      <alignment horizontal="left" vertical="top" wrapText="1"/>
    </xf>
    <xf numFmtId="0" fontId="16" fillId="7" borderId="56" xfId="1" applyFont="1" applyFill="1" applyBorder="1"/>
    <xf numFmtId="0" fontId="16" fillId="11" borderId="1" xfId="1" applyFont="1" applyFill="1" applyBorder="1" applyAlignment="1">
      <alignment vertical="top"/>
    </xf>
    <xf numFmtId="0" fontId="20" fillId="12" borderId="56" xfId="0" applyFont="1" applyFill="1" applyBorder="1" applyAlignment="1">
      <alignment vertical="top"/>
    </xf>
    <xf numFmtId="0" fontId="20" fillId="12" borderId="49" xfId="0" applyFont="1" applyFill="1" applyBorder="1" applyAlignment="1">
      <alignment vertical="top"/>
    </xf>
    <xf numFmtId="3" fontId="16" fillId="3" borderId="28" xfId="1" applyNumberFormat="1" applyFont="1" applyFill="1" applyBorder="1" applyAlignment="1">
      <alignment horizontal="left" vertical="top"/>
    </xf>
    <xf numFmtId="3" fontId="16" fillId="3" borderId="61" xfId="1" applyNumberFormat="1" applyFont="1" applyFill="1" applyBorder="1" applyAlignment="1">
      <alignment horizontal="left" vertical="top"/>
    </xf>
    <xf numFmtId="0" fontId="16" fillId="0" borderId="16" xfId="1" applyFont="1" applyBorder="1" applyAlignment="1">
      <alignment horizontal="center" vertical="center" textRotation="90" wrapText="1"/>
    </xf>
    <xf numFmtId="0" fontId="14" fillId="7" borderId="8" xfId="8" applyFill="1" applyBorder="1"/>
    <xf numFmtId="0" fontId="14" fillId="13" borderId="8" xfId="8" applyFill="1" applyBorder="1"/>
    <xf numFmtId="49" fontId="18" fillId="10" borderId="56" xfId="8" applyNumberFormat="1" applyFont="1" applyFill="1" applyBorder="1" applyAlignment="1">
      <alignment vertical="top" wrapText="1"/>
    </xf>
    <xf numFmtId="49" fontId="18" fillId="10" borderId="49" xfId="8" applyNumberFormat="1" applyFont="1" applyFill="1" applyBorder="1" applyAlignment="1">
      <alignment vertical="top" wrapText="1"/>
    </xf>
    <xf numFmtId="49" fontId="18" fillId="9" borderId="40" xfId="8" applyNumberFormat="1" applyFont="1" applyFill="1" applyBorder="1" applyAlignment="1">
      <alignment horizontal="left" vertical="top" wrapText="1"/>
    </xf>
    <xf numFmtId="49" fontId="18" fillId="9" borderId="8" xfId="1" applyNumberFormat="1" applyFont="1" applyFill="1" applyBorder="1" applyAlignment="1">
      <alignment vertical="top" wrapText="1"/>
    </xf>
    <xf numFmtId="49" fontId="18" fillId="10" borderId="0" xfId="1" applyNumberFormat="1" applyFont="1" applyFill="1" applyAlignment="1">
      <alignment vertical="top" wrapText="1"/>
    </xf>
    <xf numFmtId="49" fontId="18" fillId="3" borderId="63" xfId="8" applyNumberFormat="1" applyFont="1" applyFill="1" applyBorder="1" applyAlignment="1">
      <alignment horizontal="left" vertical="top"/>
    </xf>
    <xf numFmtId="49" fontId="18" fillId="9" borderId="49" xfId="1" applyNumberFormat="1" applyFont="1" applyFill="1" applyBorder="1" applyAlignment="1">
      <alignment vertical="top" wrapText="1"/>
    </xf>
    <xf numFmtId="0" fontId="14" fillId="13" borderId="49" xfId="8" applyFill="1" applyBorder="1"/>
    <xf numFmtId="0" fontId="14" fillId="7" borderId="49" xfId="8" applyFill="1" applyBorder="1"/>
    <xf numFmtId="0" fontId="16" fillId="0" borderId="36" xfId="1" applyFont="1" applyBorder="1" applyAlignment="1">
      <alignment vertical="top"/>
    </xf>
    <xf numFmtId="0" fontId="16" fillId="0" borderId="61" xfId="1" applyFont="1" applyBorder="1" applyAlignment="1">
      <alignment horizontal="center" vertical="center"/>
    </xf>
    <xf numFmtId="0" fontId="16" fillId="11" borderId="43" xfId="1" applyFont="1" applyFill="1" applyBorder="1" applyAlignment="1">
      <alignment horizontal="center" vertical="top" wrapText="1"/>
    </xf>
    <xf numFmtId="0" fontId="16" fillId="11" borderId="40" xfId="1" applyFont="1" applyFill="1" applyBorder="1" applyAlignment="1">
      <alignment horizontal="center" vertical="top" wrapText="1"/>
    </xf>
    <xf numFmtId="0" fontId="16" fillId="11" borderId="41" xfId="1" applyFont="1" applyFill="1" applyBorder="1" applyAlignment="1">
      <alignment horizontal="center" vertical="top" wrapText="1"/>
    </xf>
    <xf numFmtId="0" fontId="18" fillId="7" borderId="24" xfId="8" applyFont="1" applyFill="1" applyBorder="1" applyAlignment="1">
      <alignment horizontal="left" vertical="top"/>
    </xf>
    <xf numFmtId="0" fontId="18" fillId="7" borderId="40" xfId="8" applyFont="1" applyFill="1" applyBorder="1" applyAlignment="1">
      <alignment vertical="top" wrapText="1"/>
    </xf>
    <xf numFmtId="0" fontId="18" fillId="7" borderId="41" xfId="8" applyFont="1" applyFill="1" applyBorder="1" applyAlignment="1">
      <alignment vertical="top" wrapText="1"/>
    </xf>
    <xf numFmtId="0" fontId="16" fillId="7" borderId="8" xfId="8" applyFont="1" applyFill="1" applyBorder="1"/>
    <xf numFmtId="49" fontId="18" fillId="14" borderId="56" xfId="8" applyNumberFormat="1" applyFont="1" applyFill="1" applyBorder="1" applyAlignment="1">
      <alignment vertical="top"/>
    </xf>
    <xf numFmtId="49" fontId="18" fillId="14" borderId="40" xfId="8" applyNumberFormat="1" applyFont="1" applyFill="1" applyBorder="1" applyAlignment="1">
      <alignment vertical="top"/>
    </xf>
    <xf numFmtId="49" fontId="18" fillId="14" borderId="41" xfId="8" applyNumberFormat="1" applyFont="1" applyFill="1" applyBorder="1" applyAlignment="1">
      <alignment vertical="top"/>
    </xf>
    <xf numFmtId="0" fontId="16" fillId="0" borderId="0" xfId="8" applyFont="1"/>
    <xf numFmtId="0" fontId="16" fillId="7" borderId="8" xfId="8" applyFont="1" applyFill="1" applyBorder="1" applyAlignment="1">
      <alignment vertical="top"/>
    </xf>
    <xf numFmtId="0" fontId="18" fillId="15" borderId="36" xfId="8" applyFont="1" applyFill="1" applyBorder="1" applyAlignment="1">
      <alignment vertical="top"/>
    </xf>
    <xf numFmtId="0" fontId="18" fillId="15" borderId="40" xfId="8" applyFont="1" applyFill="1" applyBorder="1" applyAlignment="1">
      <alignment vertical="top"/>
    </xf>
    <xf numFmtId="0" fontId="18" fillId="15" borderId="41" xfId="8" applyFont="1" applyFill="1" applyBorder="1" applyAlignment="1">
      <alignment vertical="top"/>
    </xf>
    <xf numFmtId="0" fontId="16" fillId="10" borderId="56" xfId="8" applyFont="1" applyFill="1" applyBorder="1" applyAlignment="1">
      <alignment horizontal="center" vertical="top"/>
    </xf>
    <xf numFmtId="0" fontId="18" fillId="3" borderId="20" xfId="8" applyFont="1" applyFill="1" applyBorder="1" applyAlignment="1">
      <alignment horizontal="left" vertical="top" wrapText="1"/>
    </xf>
    <xf numFmtId="0" fontId="16" fillId="3" borderId="48" xfId="8" applyFont="1" applyFill="1" applyBorder="1" applyAlignment="1">
      <alignment horizontal="left" vertical="top" wrapText="1"/>
    </xf>
    <xf numFmtId="4" fontId="18" fillId="0" borderId="63" xfId="8" applyNumberFormat="1" applyFont="1" applyBorder="1" applyAlignment="1">
      <alignment horizontal="left" vertical="top"/>
    </xf>
    <xf numFmtId="4" fontId="16" fillId="0" borderId="61" xfId="8" applyNumberFormat="1" applyFont="1" applyBorder="1" applyAlignment="1">
      <alignment horizontal="left" vertical="top"/>
    </xf>
    <xf numFmtId="3" fontId="16" fillId="0" borderId="0" xfId="8" applyNumberFormat="1" applyFont="1" applyAlignment="1">
      <alignment horizontal="center" vertical="center" wrapText="1"/>
    </xf>
    <xf numFmtId="0" fontId="16" fillId="10" borderId="8" xfId="8" applyFont="1" applyFill="1" applyBorder="1" applyAlignment="1">
      <alignment horizontal="center" vertical="top"/>
    </xf>
    <xf numFmtId="0" fontId="16" fillId="10" borderId="49" xfId="8" applyFont="1" applyFill="1" applyBorder="1" applyAlignment="1">
      <alignment horizontal="center" vertical="top"/>
    </xf>
    <xf numFmtId="49" fontId="18" fillId="10" borderId="40" xfId="8" applyNumberFormat="1" applyFont="1" applyFill="1" applyBorder="1" applyAlignment="1">
      <alignment horizontal="left" vertical="top"/>
    </xf>
    <xf numFmtId="0" fontId="16" fillId="15" borderId="0" xfId="8" applyFont="1" applyFill="1" applyAlignment="1">
      <alignment horizontal="center" vertical="top"/>
    </xf>
    <xf numFmtId="0" fontId="16" fillId="15" borderId="0" xfId="8" applyFont="1" applyFill="1" applyAlignment="1">
      <alignment horizontal="center" vertical="top" wrapText="1"/>
    </xf>
    <xf numFmtId="0" fontId="16" fillId="15" borderId="30" xfId="8" applyFont="1" applyFill="1" applyBorder="1" applyAlignment="1">
      <alignment horizontal="left" vertical="top" wrapText="1"/>
    </xf>
    <xf numFmtId="0" fontId="16" fillId="14" borderId="41" xfId="8" applyFont="1" applyFill="1" applyBorder="1" applyAlignment="1">
      <alignment horizontal="left" vertical="top" wrapText="1"/>
    </xf>
    <xf numFmtId="0" fontId="16" fillId="7" borderId="49" xfId="8" applyFont="1" applyFill="1" applyBorder="1" applyAlignment="1">
      <alignment vertical="top"/>
    </xf>
    <xf numFmtId="49" fontId="18" fillId="7" borderId="40" xfId="8" applyNumberFormat="1" applyFont="1" applyFill="1" applyBorder="1" applyAlignment="1">
      <alignment horizontal="center" vertical="top"/>
    </xf>
    <xf numFmtId="0" fontId="16" fillId="7" borderId="41" xfId="8" applyFont="1" applyFill="1" applyBorder="1" applyAlignment="1">
      <alignment horizontal="left" vertical="top" wrapText="1"/>
    </xf>
    <xf numFmtId="0" fontId="16" fillId="7" borderId="1" xfId="1" applyFont="1" applyFill="1" applyBorder="1" applyAlignment="1">
      <alignment vertical="top"/>
    </xf>
    <xf numFmtId="0" fontId="16" fillId="0" borderId="61" xfId="1" applyFont="1" applyBorder="1" applyAlignment="1">
      <alignment horizontal="center" vertical="center" wrapText="1"/>
    </xf>
    <xf numFmtId="0" fontId="16" fillId="0" borderId="0" xfId="8" applyFont="1" applyAlignment="1">
      <alignment horizontal="center" vertical="top"/>
    </xf>
    <xf numFmtId="0" fontId="18" fillId="10" borderId="56" xfId="1" applyFont="1" applyFill="1" applyBorder="1" applyAlignment="1">
      <alignment vertical="top"/>
    </xf>
    <xf numFmtId="0" fontId="16" fillId="3" borderId="0" xfId="1" applyFont="1" applyFill="1" applyAlignment="1">
      <alignment horizontal="center" vertical="top" wrapText="1"/>
    </xf>
    <xf numFmtId="0" fontId="28" fillId="3" borderId="0" xfId="0" applyFont="1" applyFill="1" applyAlignment="1">
      <alignment vertical="center"/>
    </xf>
    <xf numFmtId="0" fontId="16" fillId="11" borderId="1" xfId="1" applyFont="1" applyFill="1" applyBorder="1" applyAlignment="1">
      <alignment horizontal="center" vertical="top" wrapText="1"/>
    </xf>
    <xf numFmtId="0" fontId="16" fillId="11" borderId="35" xfId="1" applyFont="1" applyFill="1" applyBorder="1" applyAlignment="1">
      <alignment horizontal="center" vertical="top" wrapText="1"/>
    </xf>
    <xf numFmtId="0" fontId="18" fillId="6" borderId="20" xfId="0" applyFont="1" applyFill="1" applyBorder="1" applyAlignment="1">
      <alignment horizontal="left" vertical="top" wrapText="1"/>
    </xf>
    <xf numFmtId="0" fontId="16" fillId="0" borderId="0" xfId="1" applyFont="1"/>
    <xf numFmtId="0" fontId="16" fillId="14" borderId="49" xfId="1" applyFont="1" applyFill="1" applyBorder="1" applyAlignment="1">
      <alignment vertical="top"/>
    </xf>
    <xf numFmtId="0" fontId="16" fillId="2" borderId="25" xfId="8" applyFont="1" applyFill="1" applyBorder="1" applyAlignment="1">
      <alignment vertical="top" wrapText="1"/>
    </xf>
    <xf numFmtId="0" fontId="16" fillId="14" borderId="1" xfId="1" applyFont="1" applyFill="1" applyBorder="1" applyAlignment="1">
      <alignment horizontal="center" vertical="top" wrapText="1"/>
    </xf>
    <xf numFmtId="0" fontId="16" fillId="14" borderId="35" xfId="1" applyFont="1" applyFill="1" applyBorder="1" applyAlignment="1">
      <alignment horizontal="center" vertical="top" wrapText="1"/>
    </xf>
    <xf numFmtId="0" fontId="16" fillId="7" borderId="56" xfId="8" applyFont="1" applyFill="1" applyBorder="1"/>
    <xf numFmtId="0" fontId="16" fillId="7" borderId="56" xfId="8" applyFont="1" applyFill="1" applyBorder="1" applyAlignment="1">
      <alignment vertical="top"/>
    </xf>
    <xf numFmtId="0" fontId="16" fillId="7" borderId="35" xfId="8" applyFont="1" applyFill="1" applyBorder="1" applyAlignment="1">
      <alignment vertical="top"/>
    </xf>
    <xf numFmtId="0" fontId="16" fillId="14" borderId="56" xfId="8" applyFont="1" applyFill="1" applyBorder="1" applyAlignment="1">
      <alignment vertical="top"/>
    </xf>
    <xf numFmtId="0" fontId="16" fillId="14" borderId="49" xfId="8" applyFont="1" applyFill="1" applyBorder="1" applyAlignment="1">
      <alignment vertical="top"/>
    </xf>
    <xf numFmtId="0" fontId="18" fillId="2" borderId="36" xfId="8" applyFont="1" applyFill="1" applyBorder="1" applyAlignment="1">
      <alignment vertical="top"/>
    </xf>
    <xf numFmtId="0" fontId="18" fillId="2" borderId="24" xfId="8" applyFont="1" applyFill="1" applyBorder="1" applyAlignment="1">
      <alignment horizontal="left" vertical="top" wrapText="1"/>
    </xf>
    <xf numFmtId="49" fontId="18" fillId="2" borderId="1" xfId="1" applyNumberFormat="1" applyFont="1" applyFill="1" applyBorder="1" applyAlignment="1">
      <alignment horizontal="center" vertical="top" wrapText="1"/>
    </xf>
    <xf numFmtId="49" fontId="18" fillId="14" borderId="56" xfId="8" applyNumberFormat="1" applyFont="1" applyFill="1" applyBorder="1" applyAlignment="1">
      <alignment vertical="top" wrapText="1"/>
    </xf>
    <xf numFmtId="0" fontId="16" fillId="14" borderId="30" xfId="8" applyFont="1" applyFill="1" applyBorder="1" applyAlignment="1">
      <alignment wrapText="1"/>
    </xf>
    <xf numFmtId="0" fontId="16" fillId="14" borderId="40" xfId="8" applyFont="1" applyFill="1" applyBorder="1" applyAlignment="1">
      <alignment horizontal="center" vertical="top" wrapText="1"/>
    </xf>
    <xf numFmtId="0" fontId="16" fillId="14" borderId="41" xfId="8" applyFont="1" applyFill="1" applyBorder="1" applyAlignment="1">
      <alignment vertical="top" wrapText="1"/>
    </xf>
    <xf numFmtId="0" fontId="16" fillId="2" borderId="8" xfId="8" applyFont="1" applyFill="1" applyBorder="1" applyAlignment="1">
      <alignment vertical="top"/>
    </xf>
    <xf numFmtId="0" fontId="16" fillId="2" borderId="49" xfId="8" applyFont="1" applyFill="1" applyBorder="1" applyAlignment="1">
      <alignment vertical="top"/>
    </xf>
    <xf numFmtId="0" fontId="18" fillId="14" borderId="56" xfId="8" applyFont="1" applyFill="1" applyBorder="1"/>
    <xf numFmtId="49" fontId="18" fillId="2" borderId="56" xfId="1" applyNumberFormat="1" applyFont="1" applyFill="1" applyBorder="1" applyAlignment="1">
      <alignment vertical="top" wrapText="1"/>
    </xf>
    <xf numFmtId="49" fontId="18" fillId="2" borderId="49" xfId="1" applyNumberFormat="1" applyFont="1" applyFill="1" applyBorder="1" applyAlignment="1">
      <alignment vertical="top" wrapText="1"/>
    </xf>
    <xf numFmtId="0" fontId="16" fillId="0" borderId="0" xfId="1" applyFont="1" applyBorder="1" applyAlignment="1">
      <alignment vertical="top"/>
    </xf>
    <xf numFmtId="49" fontId="18" fillId="10" borderId="56" xfId="1" applyNumberFormat="1" applyFont="1" applyFill="1" applyBorder="1" applyAlignment="1">
      <alignment vertical="top" wrapText="1"/>
    </xf>
    <xf numFmtId="0" fontId="18" fillId="7" borderId="24" xfId="1" applyFont="1" applyFill="1" applyBorder="1" applyAlignment="1">
      <alignment vertical="top"/>
    </xf>
    <xf numFmtId="0" fontId="18" fillId="7" borderId="25" xfId="1" applyFont="1" applyFill="1" applyBorder="1" applyAlignment="1">
      <alignment vertical="top"/>
    </xf>
    <xf numFmtId="0" fontId="18" fillId="7" borderId="1" xfId="1" applyFont="1" applyFill="1" applyBorder="1" applyAlignment="1">
      <alignment horizontal="left" vertical="top" wrapText="1"/>
    </xf>
    <xf numFmtId="0" fontId="16" fillId="7" borderId="1" xfId="1" applyFont="1" applyFill="1" applyBorder="1" applyAlignment="1">
      <alignment horizontal="left" vertical="top" wrapText="1"/>
    </xf>
    <xf numFmtId="0" fontId="18" fillId="7" borderId="35" xfId="1" applyFont="1" applyFill="1" applyBorder="1" applyAlignment="1">
      <alignment horizontal="left" vertical="top" wrapText="1"/>
    </xf>
    <xf numFmtId="0" fontId="16" fillId="14" borderId="56" xfId="1" applyFont="1" applyFill="1" applyBorder="1" applyAlignment="1">
      <alignment vertical="top"/>
    </xf>
    <xf numFmtId="0" fontId="18" fillId="7" borderId="36" xfId="1" applyFont="1" applyFill="1" applyBorder="1" applyAlignment="1">
      <alignment vertical="top"/>
    </xf>
    <xf numFmtId="0" fontId="20" fillId="0" borderId="28" xfId="8" applyFont="1" applyBorder="1" applyAlignment="1">
      <alignment horizontal="left" vertical="top" wrapText="1"/>
    </xf>
    <xf numFmtId="0" fontId="16" fillId="10" borderId="56" xfId="8" applyFont="1" applyFill="1" applyBorder="1" applyAlignment="1">
      <alignment vertical="top"/>
    </xf>
    <xf numFmtId="0" fontId="16" fillId="0" borderId="0" xfId="1" applyFont="1" applyAlignment="1">
      <alignment vertical="top" wrapText="1"/>
    </xf>
    <xf numFmtId="0" fontId="16" fillId="0" borderId="0" xfId="1" applyFont="1" applyAlignment="1">
      <alignment vertical="top"/>
    </xf>
    <xf numFmtId="0" fontId="16" fillId="7" borderId="1" xfId="1" applyFont="1" applyFill="1" applyBorder="1" applyAlignment="1">
      <alignment horizontal="center" vertical="top"/>
    </xf>
    <xf numFmtId="0" fontId="16" fillId="12" borderId="40" xfId="1" applyFont="1" applyFill="1" applyBorder="1" applyAlignment="1">
      <alignment horizontal="center" vertical="top" wrapText="1"/>
    </xf>
    <xf numFmtId="0" fontId="16" fillId="2" borderId="40" xfId="1" applyFont="1" applyFill="1" applyBorder="1" applyAlignment="1">
      <alignment horizontal="center" vertical="top"/>
    </xf>
    <xf numFmtId="0" fontId="22" fillId="0" borderId="0" xfId="1" applyFont="1" applyAlignment="1">
      <alignment horizontal="left" vertical="top" wrapText="1"/>
    </xf>
    <xf numFmtId="0" fontId="16" fillId="12" borderId="1" xfId="1" applyFont="1" applyFill="1" applyBorder="1" applyAlignment="1">
      <alignment horizontal="center" vertical="top" wrapText="1"/>
    </xf>
    <xf numFmtId="0" fontId="16" fillId="0" borderId="0" xfId="8" applyFont="1" applyAlignment="1">
      <alignment horizontal="center" vertical="center"/>
    </xf>
    <xf numFmtId="0" fontId="16" fillId="0" borderId="61" xfId="1" applyFont="1" applyBorder="1" applyAlignment="1">
      <alignment horizontal="center" vertical="center" wrapText="1"/>
    </xf>
    <xf numFmtId="0" fontId="16" fillId="14" borderId="40" xfId="8" applyFont="1" applyFill="1" applyBorder="1" applyAlignment="1">
      <alignment horizontal="center" vertical="top"/>
    </xf>
    <xf numFmtId="0" fontId="16" fillId="7" borderId="40" xfId="8" applyFont="1" applyFill="1" applyBorder="1" applyAlignment="1">
      <alignment horizontal="center" vertical="top"/>
    </xf>
    <xf numFmtId="0" fontId="16" fillId="7" borderId="40" xfId="1" applyFont="1" applyFill="1" applyBorder="1" applyAlignment="1">
      <alignment vertical="top"/>
    </xf>
    <xf numFmtId="49" fontId="18" fillId="3" borderId="20" xfId="8" applyNumberFormat="1" applyFont="1" applyFill="1" applyBorder="1" applyAlignment="1">
      <alignment horizontal="left" vertical="top" wrapText="1"/>
    </xf>
    <xf numFmtId="0" fontId="16" fillId="3" borderId="61" xfId="8" applyFont="1" applyFill="1" applyBorder="1" applyAlignment="1">
      <alignment horizontal="left" vertical="top" wrapText="1"/>
    </xf>
    <xf numFmtId="49" fontId="18" fillId="2" borderId="8" xfId="1" applyNumberFormat="1" applyFont="1" applyFill="1" applyBorder="1" applyAlignment="1">
      <alignment vertical="top" wrapText="1"/>
    </xf>
    <xf numFmtId="0" fontId="16" fillId="0" borderId="16" xfId="1" applyFont="1" applyBorder="1" applyAlignment="1">
      <alignment horizontal="left" vertical="top"/>
    </xf>
    <xf numFmtId="0" fontId="16" fillId="0" borderId="28" xfId="0" applyFont="1" applyFill="1" applyBorder="1" applyAlignment="1">
      <alignment horizontal="left" vertical="top" wrapText="1"/>
    </xf>
    <xf numFmtId="49" fontId="18" fillId="3" borderId="20" xfId="1" applyNumberFormat="1" applyFont="1" applyFill="1" applyBorder="1" applyAlignment="1">
      <alignment horizontal="left" vertical="top"/>
    </xf>
    <xf numFmtId="166" fontId="18" fillId="10" borderId="42" xfId="8" applyNumberFormat="1" applyFont="1" applyFill="1" applyBorder="1" applyAlignment="1">
      <alignment horizontal="left" vertical="top" wrapText="1"/>
    </xf>
    <xf numFmtId="166" fontId="18" fillId="10" borderId="15" xfId="8" applyNumberFormat="1" applyFont="1" applyFill="1" applyBorder="1" applyAlignment="1">
      <alignment horizontal="left" vertical="top" wrapText="1"/>
    </xf>
    <xf numFmtId="166" fontId="18" fillId="2" borderId="42" xfId="8" applyNumberFormat="1" applyFont="1" applyFill="1" applyBorder="1" applyAlignment="1">
      <alignment horizontal="left" vertical="top" wrapText="1"/>
    </xf>
    <xf numFmtId="166" fontId="18" fillId="14" borderId="42" xfId="8" applyNumberFormat="1" applyFont="1" applyFill="1" applyBorder="1" applyAlignment="1">
      <alignment horizontal="left" vertical="top" wrapText="1"/>
    </xf>
    <xf numFmtId="166" fontId="18" fillId="2" borderId="15" xfId="1" applyNumberFormat="1" applyFont="1" applyFill="1" applyBorder="1" applyAlignment="1">
      <alignment horizontal="left" vertical="top" wrapText="1"/>
    </xf>
    <xf numFmtId="166" fontId="18" fillId="14" borderId="15" xfId="1" applyNumberFormat="1" applyFont="1" applyFill="1" applyBorder="1" applyAlignment="1">
      <alignment horizontal="left" vertical="top" wrapText="1"/>
    </xf>
    <xf numFmtId="166" fontId="18" fillId="7" borderId="15" xfId="8" applyNumberFormat="1" applyFont="1" applyFill="1" applyBorder="1" applyAlignment="1">
      <alignment horizontal="left" vertical="top" wrapText="1"/>
    </xf>
    <xf numFmtId="166" fontId="16" fillId="0" borderId="0" xfId="8" applyNumberFormat="1" applyFont="1" applyAlignment="1">
      <alignment vertical="top"/>
    </xf>
    <xf numFmtId="49" fontId="18" fillId="3" borderId="20" xfId="8" applyNumberFormat="1" applyFont="1" applyFill="1" applyBorder="1" applyAlignment="1">
      <alignment horizontal="left" vertical="top"/>
    </xf>
    <xf numFmtId="166" fontId="16" fillId="0" borderId="0" xfId="8" applyNumberFormat="1" applyFont="1" applyAlignment="1">
      <alignment horizontal="center" vertical="center"/>
    </xf>
    <xf numFmtId="166" fontId="18" fillId="7" borderId="40" xfId="8" applyNumberFormat="1" applyFont="1" applyFill="1" applyBorder="1" applyAlignment="1">
      <alignment vertical="top" wrapText="1"/>
    </xf>
    <xf numFmtId="166" fontId="18" fillId="14" borderId="40" xfId="8" applyNumberFormat="1" applyFont="1" applyFill="1" applyBorder="1" applyAlignment="1">
      <alignment vertical="top"/>
    </xf>
    <xf numFmtId="166" fontId="18" fillId="15" borderId="40" xfId="8" applyNumberFormat="1" applyFont="1" applyFill="1" applyBorder="1" applyAlignment="1">
      <alignment vertical="top"/>
    </xf>
    <xf numFmtId="166" fontId="18" fillId="10" borderId="42" xfId="8" applyNumberFormat="1" applyFont="1" applyFill="1" applyBorder="1" applyAlignment="1">
      <alignment horizontal="left" vertical="center"/>
    </xf>
    <xf numFmtId="166" fontId="18" fillId="10" borderId="42" xfId="8" applyNumberFormat="1" applyFont="1" applyFill="1" applyBorder="1" applyAlignment="1">
      <alignment horizontal="left" vertical="top"/>
    </xf>
    <xf numFmtId="166" fontId="18" fillId="15" borderId="15" xfId="8" applyNumberFormat="1" applyFont="1" applyFill="1" applyBorder="1" applyAlignment="1">
      <alignment horizontal="left" vertical="center"/>
    </xf>
    <xf numFmtId="166" fontId="18" fillId="14" borderId="42" xfId="8" applyNumberFormat="1" applyFont="1" applyFill="1" applyBorder="1" applyAlignment="1">
      <alignment horizontal="left" vertical="center"/>
    </xf>
    <xf numFmtId="166" fontId="18" fillId="7" borderId="42" xfId="8" applyNumberFormat="1" applyFont="1" applyFill="1" applyBorder="1" applyAlignment="1">
      <alignment horizontal="left" vertical="center"/>
    </xf>
    <xf numFmtId="166" fontId="18" fillId="12" borderId="42" xfId="1" applyNumberFormat="1" applyFont="1" applyFill="1" applyBorder="1" applyAlignment="1">
      <alignment horizontal="left" vertical="top"/>
    </xf>
    <xf numFmtId="166" fontId="18" fillId="2" borderId="42" xfId="1" applyNumberFormat="1" applyFont="1" applyFill="1" applyBorder="1" applyAlignment="1">
      <alignment horizontal="left" vertical="top"/>
    </xf>
    <xf numFmtId="166" fontId="18" fillId="12" borderId="15" xfId="1" applyNumberFormat="1" applyFont="1" applyFill="1" applyBorder="1" applyAlignment="1">
      <alignment horizontal="left" vertical="top"/>
    </xf>
    <xf numFmtId="166" fontId="18" fillId="11" borderId="15" xfId="1" applyNumberFormat="1" applyFont="1" applyFill="1" applyBorder="1" applyAlignment="1">
      <alignment horizontal="left" vertical="top"/>
    </xf>
    <xf numFmtId="166" fontId="18" fillId="7" borderId="15" xfId="1" applyNumberFormat="1" applyFont="1" applyFill="1" applyBorder="1" applyAlignment="1">
      <alignment horizontal="left" vertical="top"/>
    </xf>
    <xf numFmtId="166" fontId="16" fillId="0" borderId="0" xfId="1" applyNumberFormat="1" applyFont="1" applyAlignment="1">
      <alignment horizontal="center" vertical="center"/>
    </xf>
    <xf numFmtId="166" fontId="18" fillId="10" borderId="35" xfId="8" applyNumberFormat="1" applyFont="1" applyFill="1" applyBorder="1" applyAlignment="1">
      <alignment horizontal="left" vertical="top"/>
    </xf>
    <xf numFmtId="166" fontId="18" fillId="9" borderId="42" xfId="8" applyNumberFormat="1" applyFont="1" applyFill="1" applyBorder="1" applyAlignment="1">
      <alignment horizontal="left" vertical="top" wrapText="1"/>
    </xf>
    <xf numFmtId="166" fontId="18" fillId="9" borderId="42" xfId="1" applyNumberFormat="1" applyFont="1" applyFill="1" applyBorder="1" applyAlignment="1">
      <alignment horizontal="left" vertical="top" wrapText="1"/>
    </xf>
    <xf numFmtId="166" fontId="21" fillId="9" borderId="0" xfId="8" applyNumberFormat="1" applyFont="1" applyFill="1" applyAlignment="1">
      <alignment horizontal="left" vertical="top" wrapText="1"/>
    </xf>
    <xf numFmtId="166" fontId="18" fillId="13" borderId="40" xfId="8" applyNumberFormat="1" applyFont="1" applyFill="1" applyBorder="1" applyAlignment="1">
      <alignment horizontal="left" vertical="top" wrapText="1"/>
    </xf>
    <xf numFmtId="166" fontId="18" fillId="7" borderId="42" xfId="8" applyNumberFormat="1" applyFont="1" applyFill="1" applyBorder="1" applyAlignment="1">
      <alignment horizontal="left" vertical="top"/>
    </xf>
    <xf numFmtId="165" fontId="18" fillId="12" borderId="15" xfId="1" applyNumberFormat="1" applyFont="1" applyFill="1" applyBorder="1" applyAlignment="1">
      <alignment horizontal="left" vertical="top" wrapText="1"/>
    </xf>
    <xf numFmtId="165" fontId="18" fillId="2" borderId="15" xfId="1" applyNumberFormat="1" applyFont="1" applyFill="1" applyBorder="1" applyAlignment="1">
      <alignment horizontal="left" vertical="top" wrapText="1"/>
    </xf>
    <xf numFmtId="165" fontId="18" fillId="11" borderId="42" xfId="1" applyNumberFormat="1" applyFont="1" applyFill="1" applyBorder="1" applyAlignment="1">
      <alignment horizontal="left" vertical="top" wrapText="1"/>
    </xf>
    <xf numFmtId="165" fontId="18" fillId="11" borderId="1" xfId="1" applyNumberFormat="1" applyFont="1" applyFill="1" applyBorder="1" applyAlignment="1">
      <alignment horizontal="left" vertical="top" wrapText="1"/>
    </xf>
    <xf numFmtId="165" fontId="18" fillId="12" borderId="42" xfId="1" applyNumberFormat="1" applyFont="1" applyFill="1" applyBorder="1" applyAlignment="1">
      <alignment horizontal="left" vertical="top"/>
    </xf>
    <xf numFmtId="165" fontId="18" fillId="2" borderId="42" xfId="1" applyNumberFormat="1" applyFont="1" applyFill="1" applyBorder="1" applyAlignment="1">
      <alignment horizontal="left" vertical="top" wrapText="1"/>
    </xf>
    <xf numFmtId="165" fontId="18" fillId="7" borderId="40" xfId="1" applyNumberFormat="1" applyFont="1" applyFill="1" applyBorder="1" applyAlignment="1">
      <alignment horizontal="left" vertical="top"/>
    </xf>
    <xf numFmtId="165" fontId="28" fillId="3" borderId="0" xfId="0" applyNumberFormat="1" applyFont="1" applyFill="1" applyAlignment="1">
      <alignment horizontal="right" vertical="center"/>
    </xf>
    <xf numFmtId="165" fontId="16" fillId="0" borderId="0" xfId="1" applyNumberFormat="1" applyFont="1" applyAlignment="1">
      <alignment horizontal="center" vertical="center"/>
    </xf>
    <xf numFmtId="166" fontId="18" fillId="7" borderId="24" xfId="1" applyNumberFormat="1" applyFont="1" applyFill="1" applyBorder="1" applyAlignment="1">
      <alignment vertical="top"/>
    </xf>
    <xf numFmtId="166" fontId="18" fillId="10" borderId="35" xfId="1" applyNumberFormat="1" applyFont="1" applyFill="1" applyBorder="1" applyAlignment="1">
      <alignment horizontal="left" vertical="top" wrapText="1"/>
    </xf>
    <xf numFmtId="166" fontId="18" fillId="7" borderId="35" xfId="1" applyNumberFormat="1" applyFont="1" applyFill="1" applyBorder="1" applyAlignment="1">
      <alignment horizontal="left" vertical="top" wrapText="1"/>
    </xf>
    <xf numFmtId="166" fontId="16" fillId="0" borderId="0" xfId="1" applyNumberFormat="1" applyFont="1" applyAlignment="1">
      <alignment vertical="top"/>
    </xf>
    <xf numFmtId="166" fontId="18" fillId="10" borderId="41" xfId="1" applyNumberFormat="1" applyFont="1" applyFill="1" applyBorder="1" applyAlignment="1">
      <alignment horizontal="left" vertical="top" wrapText="1"/>
    </xf>
    <xf numFmtId="0" fontId="16" fillId="0" borderId="28" xfId="8" applyFont="1" applyFill="1" applyBorder="1" applyAlignment="1">
      <alignment horizontal="left" vertical="top" wrapText="1"/>
    </xf>
    <xf numFmtId="49" fontId="18" fillId="0" borderId="20" xfId="8" applyNumberFormat="1" applyFont="1" applyFill="1" applyBorder="1" applyAlignment="1">
      <alignment horizontal="left" vertical="top"/>
    </xf>
    <xf numFmtId="0" fontId="20" fillId="0" borderId="61" xfId="0" applyFont="1" applyFill="1" applyBorder="1" applyAlignment="1">
      <alignment horizontal="left" vertical="top" wrapText="1"/>
    </xf>
    <xf numFmtId="0" fontId="32" fillId="10" borderId="41" xfId="1" applyFont="1" applyFill="1" applyBorder="1" applyAlignment="1">
      <alignment horizontal="left" vertical="top" wrapText="1"/>
    </xf>
    <xf numFmtId="0" fontId="32" fillId="14" borderId="35" xfId="1" applyFont="1" applyFill="1" applyBorder="1" applyAlignment="1">
      <alignment horizontal="center" vertical="top" wrapText="1"/>
    </xf>
    <xf numFmtId="0" fontId="32" fillId="14" borderId="49" xfId="1" applyFont="1" applyFill="1" applyBorder="1" applyAlignment="1">
      <alignment horizontal="center" vertical="top" wrapText="1"/>
    </xf>
    <xf numFmtId="0" fontId="32" fillId="14" borderId="1" xfId="1" applyFont="1" applyFill="1" applyBorder="1" applyAlignment="1">
      <alignment horizontal="center" vertical="top" wrapText="1"/>
    </xf>
    <xf numFmtId="0" fontId="32" fillId="0" borderId="57" xfId="1" applyFont="1" applyBorder="1" applyAlignment="1">
      <alignment horizontal="center" vertical="center" wrapText="1"/>
    </xf>
    <xf numFmtId="0" fontId="33" fillId="7" borderId="56" xfId="1" applyFont="1" applyFill="1" applyBorder="1" applyAlignment="1">
      <alignment vertical="top"/>
    </xf>
    <xf numFmtId="0" fontId="32" fillId="7" borderId="1" xfId="1" applyFont="1" applyFill="1" applyBorder="1" applyAlignment="1">
      <alignment vertical="top"/>
    </xf>
    <xf numFmtId="0" fontId="33" fillId="7" borderId="1" xfId="1" applyFont="1" applyFill="1" applyBorder="1" applyAlignment="1">
      <alignment vertical="top" wrapText="1"/>
    </xf>
    <xf numFmtId="0" fontId="33" fillId="7" borderId="35" xfId="1" applyFont="1" applyFill="1" applyBorder="1" applyAlignment="1">
      <alignment vertical="top" wrapText="1"/>
    </xf>
    <xf numFmtId="0" fontId="32" fillId="7" borderId="8" xfId="1" applyFont="1" applyFill="1" applyBorder="1"/>
    <xf numFmtId="49" fontId="33" fillId="14" borderId="36" xfId="1" applyNumberFormat="1" applyFont="1" applyFill="1" applyBorder="1" applyAlignment="1">
      <alignment vertical="top"/>
    </xf>
    <xf numFmtId="49" fontId="33" fillId="14" borderId="40" xfId="1" applyNumberFormat="1" applyFont="1" applyFill="1" applyBorder="1" applyAlignment="1">
      <alignment vertical="top" wrapText="1"/>
    </xf>
    <xf numFmtId="49" fontId="33" fillId="14" borderId="41" xfId="1" applyNumberFormat="1" applyFont="1" applyFill="1" applyBorder="1" applyAlignment="1">
      <alignment vertical="top" wrapText="1"/>
    </xf>
    <xf numFmtId="0" fontId="32" fillId="7" borderId="8" xfId="1" applyFont="1" applyFill="1" applyBorder="1" applyAlignment="1">
      <alignment vertical="top"/>
    </xf>
    <xf numFmtId="0" fontId="32" fillId="14" borderId="0" xfId="1" applyFont="1" applyFill="1" applyAlignment="1">
      <alignment vertical="top"/>
    </xf>
    <xf numFmtId="0" fontId="32" fillId="14" borderId="49" xfId="1" applyFont="1" applyFill="1" applyBorder="1" applyAlignment="1">
      <alignment vertical="top"/>
    </xf>
    <xf numFmtId="0" fontId="32" fillId="14" borderId="1" xfId="1" applyFont="1" applyFill="1" applyBorder="1" applyAlignment="1">
      <alignment horizontal="center" vertical="top"/>
    </xf>
    <xf numFmtId="0" fontId="32" fillId="0" borderId="47" xfId="1" applyFont="1" applyBorder="1" applyAlignment="1">
      <alignment horizontal="left" vertical="top" wrapText="1"/>
    </xf>
    <xf numFmtId="49" fontId="33" fillId="14" borderId="24" xfId="1" applyNumberFormat="1" applyFont="1" applyFill="1" applyBorder="1" applyAlignment="1">
      <alignment horizontal="right" vertical="top" wrapText="1"/>
    </xf>
    <xf numFmtId="0" fontId="33" fillId="14" borderId="0" xfId="1" applyFont="1" applyFill="1" applyAlignment="1">
      <alignment vertical="top"/>
    </xf>
    <xf numFmtId="49" fontId="33" fillId="14" borderId="40" xfId="1" applyNumberFormat="1" applyFont="1" applyFill="1" applyBorder="1" applyAlignment="1">
      <alignment vertical="top"/>
    </xf>
    <xf numFmtId="49" fontId="33" fillId="14" borderId="24" xfId="1" applyNumberFormat="1" applyFont="1" applyFill="1" applyBorder="1" applyAlignment="1">
      <alignment vertical="top" wrapText="1"/>
    </xf>
    <xf numFmtId="2" fontId="33" fillId="2" borderId="36" xfId="1" applyNumberFormat="1" applyFont="1" applyFill="1" applyBorder="1" applyAlignment="1">
      <alignment horizontal="center" vertical="top" wrapText="1"/>
    </xf>
    <xf numFmtId="0" fontId="32" fillId="0" borderId="28" xfId="0" applyFont="1" applyBorder="1" applyAlignment="1">
      <alignment horizontal="left" vertical="top" wrapText="1"/>
    </xf>
    <xf numFmtId="0" fontId="32" fillId="0" borderId="16" xfId="0" applyFont="1" applyBorder="1" applyAlignment="1">
      <alignment horizontal="left" vertical="top" wrapText="1"/>
    </xf>
    <xf numFmtId="0" fontId="32" fillId="14" borderId="30" xfId="1" applyFont="1" applyFill="1" applyBorder="1" applyAlignment="1">
      <alignment vertical="top"/>
    </xf>
    <xf numFmtId="0" fontId="32" fillId="10" borderId="56" xfId="1" applyFont="1" applyFill="1" applyBorder="1" applyAlignment="1">
      <alignment horizontal="center" vertical="top"/>
    </xf>
    <xf numFmtId="3" fontId="32" fillId="5" borderId="33" xfId="1" applyNumberFormat="1" applyFont="1" applyFill="1" applyBorder="1" applyAlignment="1">
      <alignment horizontal="left" vertical="top" wrapText="1"/>
    </xf>
    <xf numFmtId="0" fontId="33" fillId="10" borderId="56" xfId="1" applyFont="1" applyFill="1" applyBorder="1" applyAlignment="1">
      <alignment horizontal="left" vertical="top"/>
    </xf>
    <xf numFmtId="0" fontId="32" fillId="14" borderId="1" xfId="1" applyFont="1" applyFill="1" applyBorder="1" applyAlignment="1">
      <alignment vertical="top"/>
    </xf>
    <xf numFmtId="0" fontId="32" fillId="7" borderId="49" xfId="1" applyFont="1" applyFill="1" applyBorder="1" applyAlignment="1">
      <alignment vertical="top"/>
    </xf>
    <xf numFmtId="0" fontId="32" fillId="7" borderId="40" xfId="1" applyFont="1" applyFill="1" applyBorder="1" applyAlignment="1">
      <alignment vertical="top"/>
    </xf>
    <xf numFmtId="0" fontId="32" fillId="0" borderId="0" xfId="1" applyFont="1" applyAlignment="1">
      <alignment vertical="top"/>
    </xf>
    <xf numFmtId="0" fontId="32" fillId="0" borderId="0" xfId="1" applyFont="1"/>
    <xf numFmtId="0" fontId="32" fillId="0" borderId="0" xfId="1" applyFont="1" applyAlignment="1">
      <alignment horizontal="center" vertical="center"/>
    </xf>
    <xf numFmtId="0" fontId="32" fillId="0" borderId="0" xfId="1" applyFont="1" applyAlignment="1">
      <alignment vertical="center"/>
    </xf>
    <xf numFmtId="0" fontId="33" fillId="10" borderId="56" xfId="1" applyFont="1" applyFill="1" applyBorder="1" applyAlignment="1">
      <alignment horizontal="left" vertical="top" wrapText="1"/>
    </xf>
    <xf numFmtId="0" fontId="33" fillId="10" borderId="1" xfId="1" applyFont="1" applyFill="1" applyBorder="1" applyAlignment="1">
      <alignment horizontal="left" vertical="top" wrapText="1"/>
    </xf>
    <xf numFmtId="0" fontId="33" fillId="10" borderId="35" xfId="1" applyFont="1" applyFill="1" applyBorder="1" applyAlignment="1">
      <alignment horizontal="left" vertical="top" wrapText="1"/>
    </xf>
    <xf numFmtId="49" fontId="33" fillId="10" borderId="8" xfId="1" applyNumberFormat="1" applyFont="1" applyFill="1" applyBorder="1" applyAlignment="1">
      <alignment horizontal="center" vertical="top" wrapText="1"/>
    </xf>
    <xf numFmtId="49" fontId="33" fillId="10" borderId="56" xfId="1" applyNumberFormat="1" applyFont="1" applyFill="1" applyBorder="1" applyAlignment="1">
      <alignment horizontal="left" vertical="top"/>
    </xf>
    <xf numFmtId="49" fontId="33" fillId="10" borderId="49" xfId="1" applyNumberFormat="1" applyFont="1" applyFill="1" applyBorder="1" applyAlignment="1">
      <alignment horizontal="left" vertical="top"/>
    </xf>
    <xf numFmtId="0" fontId="32" fillId="10" borderId="1" xfId="1" applyFont="1" applyFill="1" applyBorder="1" applyAlignment="1">
      <alignment horizontal="center" vertical="center" wrapText="1"/>
    </xf>
    <xf numFmtId="0" fontId="32" fillId="10" borderId="35" xfId="1" applyFont="1" applyFill="1" applyBorder="1" applyAlignment="1">
      <alignment horizontal="left" vertical="top" wrapText="1"/>
    </xf>
    <xf numFmtId="0" fontId="32" fillId="14" borderId="8" xfId="1" applyFont="1" applyFill="1" applyBorder="1" applyAlignment="1">
      <alignment vertical="top"/>
    </xf>
    <xf numFmtId="166" fontId="33" fillId="7" borderId="1" xfId="1" applyNumberFormat="1" applyFont="1" applyFill="1" applyBorder="1" applyAlignment="1">
      <alignment vertical="top" wrapText="1"/>
    </xf>
    <xf numFmtId="166" fontId="33" fillId="14" borderId="40" xfId="1" applyNumberFormat="1" applyFont="1" applyFill="1" applyBorder="1" applyAlignment="1">
      <alignment vertical="top" wrapText="1"/>
    </xf>
    <xf numFmtId="166" fontId="33" fillId="10" borderId="15" xfId="1" applyNumberFormat="1" applyFont="1" applyFill="1" applyBorder="1" applyAlignment="1">
      <alignment horizontal="left" vertical="top"/>
    </xf>
    <xf numFmtId="166" fontId="33" fillId="2" borderId="42" xfId="1" applyNumberFormat="1" applyFont="1" applyFill="1" applyBorder="1" applyAlignment="1">
      <alignment horizontal="left" vertical="top" wrapText="1"/>
    </xf>
    <xf numFmtId="166" fontId="33" fillId="14" borderId="15" xfId="1" applyNumberFormat="1" applyFont="1" applyFill="1" applyBorder="1" applyAlignment="1">
      <alignment horizontal="left" vertical="top" wrapText="1"/>
    </xf>
    <xf numFmtId="166" fontId="33" fillId="10" borderId="42" xfId="1" applyNumberFormat="1" applyFont="1" applyFill="1" applyBorder="1" applyAlignment="1">
      <alignment horizontal="left" vertical="top"/>
    </xf>
    <xf numFmtId="166" fontId="33" fillId="2" borderId="42" xfId="1" applyNumberFormat="1" applyFont="1" applyFill="1" applyBorder="1" applyAlignment="1">
      <alignment horizontal="left" vertical="center" wrapText="1"/>
    </xf>
    <xf numFmtId="166" fontId="33" fillId="10" borderId="42" xfId="1" applyNumberFormat="1" applyFont="1" applyFill="1" applyBorder="1" applyAlignment="1">
      <alignment horizontal="left" vertical="center"/>
    </xf>
    <xf numFmtId="166" fontId="33" fillId="10" borderId="15" xfId="1" applyNumberFormat="1" applyFont="1" applyFill="1" applyBorder="1" applyAlignment="1">
      <alignment horizontal="left" vertical="center"/>
    </xf>
    <xf numFmtId="166" fontId="33" fillId="14" borderId="43" xfId="1" applyNumberFormat="1" applyFont="1" applyFill="1" applyBorder="1" applyAlignment="1">
      <alignment horizontal="left" vertical="center" wrapText="1"/>
    </xf>
    <xf numFmtId="166" fontId="33" fillId="14" borderId="42" xfId="1" applyNumberFormat="1" applyFont="1" applyFill="1" applyBorder="1" applyAlignment="1">
      <alignment horizontal="left" vertical="center"/>
    </xf>
    <xf numFmtId="166" fontId="33" fillId="7" borderId="42" xfId="1" applyNumberFormat="1" applyFont="1" applyFill="1" applyBorder="1" applyAlignment="1">
      <alignment horizontal="left" vertical="top" wrapText="1"/>
    </xf>
    <xf numFmtId="166" fontId="32" fillId="0" borderId="0" xfId="1" applyNumberFormat="1" applyFont="1" applyAlignment="1">
      <alignment horizontal="center" vertical="center"/>
    </xf>
    <xf numFmtId="0" fontId="16" fillId="0" borderId="61" xfId="1" applyFont="1" applyBorder="1" applyAlignment="1">
      <alignment horizontal="center" vertical="center" wrapText="1"/>
    </xf>
    <xf numFmtId="0" fontId="32" fillId="0" borderId="28" xfId="1" applyFont="1" applyFill="1" applyBorder="1" applyAlignment="1">
      <alignment horizontal="left" vertical="top" wrapText="1"/>
    </xf>
    <xf numFmtId="49" fontId="18" fillId="0" borderId="19" xfId="1" applyNumberFormat="1" applyFont="1" applyFill="1" applyBorder="1" applyAlignment="1">
      <alignment horizontal="left" vertical="top" wrapText="1"/>
    </xf>
    <xf numFmtId="49" fontId="18" fillId="14" borderId="0" xfId="8" applyNumberFormat="1" applyFont="1" applyFill="1" applyAlignment="1">
      <alignment vertical="top" wrapText="1"/>
    </xf>
    <xf numFmtId="166" fontId="18" fillId="14" borderId="0" xfId="8" applyNumberFormat="1" applyFont="1" applyFill="1" applyAlignment="1">
      <alignment vertical="top" wrapText="1"/>
    </xf>
    <xf numFmtId="49" fontId="18" fillId="14" borderId="0" xfId="8" applyNumberFormat="1" applyFont="1" applyFill="1" applyAlignment="1">
      <alignment horizontal="left" vertical="top" wrapText="1"/>
    </xf>
    <xf numFmtId="49" fontId="33" fillId="0" borderId="20" xfId="1" applyNumberFormat="1" applyFont="1" applyFill="1" applyBorder="1" applyAlignment="1">
      <alignment horizontal="left" vertical="top"/>
    </xf>
    <xf numFmtId="49" fontId="33" fillId="0" borderId="56" xfId="1" applyNumberFormat="1" applyFont="1" applyFill="1" applyBorder="1" applyAlignment="1">
      <alignment horizontal="left" vertical="top" wrapText="1"/>
    </xf>
    <xf numFmtId="49" fontId="33" fillId="0" borderId="20" xfId="8" applyNumberFormat="1" applyFont="1" applyFill="1" applyBorder="1" applyAlignment="1">
      <alignment horizontal="left" vertical="top"/>
    </xf>
    <xf numFmtId="0" fontId="32" fillId="0" borderId="28" xfId="0" applyFont="1" applyFill="1" applyBorder="1" applyAlignment="1">
      <alignment horizontal="left" vertical="top" wrapText="1"/>
    </xf>
    <xf numFmtId="0" fontId="32" fillId="0" borderId="28" xfId="0" applyFont="1" applyFill="1" applyBorder="1" applyAlignment="1">
      <alignment horizontal="left" vertical="top"/>
    </xf>
    <xf numFmtId="0" fontId="21" fillId="0" borderId="63" xfId="0" applyFont="1" applyFill="1" applyBorder="1" applyAlignment="1">
      <alignment horizontal="left" vertical="top" wrapText="1"/>
    </xf>
    <xf numFmtId="0" fontId="16" fillId="0" borderId="56" xfId="1" applyFont="1" applyBorder="1" applyAlignment="1">
      <alignment vertical="top"/>
    </xf>
    <xf numFmtId="0" fontId="16" fillId="0" borderId="0" xfId="8" applyFont="1" applyAlignment="1">
      <alignment horizontal="center" vertical="top"/>
    </xf>
    <xf numFmtId="0" fontId="16" fillId="0" borderId="0" xfId="8" applyFont="1" applyAlignment="1">
      <alignment horizontal="center" vertical="center"/>
    </xf>
    <xf numFmtId="0" fontId="35" fillId="0" borderId="0" xfId="0" applyFont="1" applyAlignment="1">
      <alignment vertical="top"/>
    </xf>
    <xf numFmtId="0" fontId="35" fillId="0" borderId="0" xfId="0" applyFont="1" applyAlignment="1">
      <alignment vertical="center"/>
    </xf>
    <xf numFmtId="0" fontId="16" fillId="0" borderId="24" xfId="1" applyFont="1" applyBorder="1" applyAlignment="1">
      <alignment vertical="top"/>
    </xf>
    <xf numFmtId="0" fontId="16" fillId="0" borderId="36" xfId="8" applyFont="1" applyBorder="1" applyAlignment="1">
      <alignment vertical="top"/>
    </xf>
    <xf numFmtId="0" fontId="16" fillId="0" borderId="56" xfId="8" applyFont="1" applyBorder="1" applyAlignment="1">
      <alignment vertical="top"/>
    </xf>
    <xf numFmtId="0" fontId="32" fillId="0" borderId="36" xfId="1" applyFont="1" applyBorder="1" applyAlignment="1">
      <alignment vertical="top"/>
    </xf>
    <xf numFmtId="0" fontId="32" fillId="0" borderId="24" xfId="1" applyFont="1" applyBorder="1" applyAlignment="1">
      <alignment vertical="top"/>
    </xf>
    <xf numFmtId="0" fontId="32" fillId="0" borderId="56" xfId="1" applyFont="1" applyBorder="1" applyAlignment="1">
      <alignment vertical="top"/>
    </xf>
    <xf numFmtId="0" fontId="32" fillId="0" borderId="0" xfId="1" applyFont="1" applyBorder="1" applyAlignment="1">
      <alignment vertical="top"/>
    </xf>
    <xf numFmtId="0" fontId="16" fillId="0" borderId="24" xfId="8" applyFont="1" applyBorder="1" applyAlignment="1">
      <alignment vertical="top"/>
    </xf>
    <xf numFmtId="0" fontId="18" fillId="3" borderId="32" xfId="8" applyFont="1" applyFill="1" applyBorder="1" applyAlignment="1">
      <alignment horizontal="left" vertical="top" wrapText="1"/>
    </xf>
    <xf numFmtId="0" fontId="16" fillId="3" borderId="52" xfId="8" applyFont="1" applyFill="1" applyBorder="1" applyAlignment="1">
      <alignment horizontal="left" vertical="top" wrapText="1"/>
    </xf>
    <xf numFmtId="49" fontId="18" fillId="0" borderId="32" xfId="8" applyNumberFormat="1" applyFont="1" applyBorder="1" applyAlignment="1">
      <alignment horizontal="left" vertical="top"/>
    </xf>
    <xf numFmtId="49" fontId="33" fillId="0" borderId="9" xfId="1" applyNumberFormat="1" applyFont="1" applyBorder="1" applyAlignment="1">
      <alignment horizontal="left" vertical="top"/>
    </xf>
    <xf numFmtId="0" fontId="32" fillId="0" borderId="16" xfId="1" applyFont="1" applyBorder="1" applyAlignment="1">
      <alignment horizontal="left" vertical="top"/>
    </xf>
    <xf numFmtId="49" fontId="18" fillId="0" borderId="32" xfId="10" applyNumberFormat="1" applyFont="1" applyBorder="1" applyAlignment="1">
      <alignment horizontal="left" vertical="top"/>
    </xf>
    <xf numFmtId="166" fontId="18" fillId="10" borderId="42" xfId="1" applyNumberFormat="1" applyFont="1" applyFill="1" applyBorder="1" applyAlignment="1">
      <alignment horizontal="left" vertical="top"/>
    </xf>
    <xf numFmtId="49" fontId="18" fillId="0" borderId="32" xfId="1" applyNumberFormat="1" applyFont="1" applyFill="1" applyBorder="1" applyAlignment="1">
      <alignment horizontal="left" vertical="top" wrapText="1"/>
    </xf>
    <xf numFmtId="0" fontId="20" fillId="3" borderId="0" xfId="0" applyFont="1" applyFill="1" applyBorder="1" applyAlignment="1">
      <alignment horizontal="left" vertical="top" wrapText="1"/>
    </xf>
    <xf numFmtId="0" fontId="16" fillId="5" borderId="33" xfId="1" applyFont="1" applyFill="1" applyBorder="1" applyAlignment="1">
      <alignment horizontal="left" vertical="top" wrapText="1"/>
    </xf>
    <xf numFmtId="3" fontId="16" fillId="10" borderId="24" xfId="8" applyNumberFormat="1" applyFont="1" applyFill="1" applyBorder="1" applyAlignment="1">
      <alignment horizontal="center" vertical="center" wrapText="1"/>
    </xf>
    <xf numFmtId="0" fontId="18" fillId="10" borderId="40" xfId="8" applyFont="1" applyFill="1" applyBorder="1" applyAlignment="1">
      <alignment vertical="top"/>
    </xf>
    <xf numFmtId="0" fontId="18" fillId="10" borderId="41" xfId="8" applyFont="1" applyFill="1" applyBorder="1" applyAlignment="1">
      <alignment vertical="top"/>
    </xf>
    <xf numFmtId="0" fontId="20" fillId="0" borderId="44" xfId="0" applyFont="1" applyFill="1" applyBorder="1" applyAlignment="1">
      <alignment horizontal="left" vertical="top" wrapText="1"/>
    </xf>
    <xf numFmtId="0" fontId="32" fillId="0" borderId="0" xfId="1" applyFont="1" applyAlignment="1">
      <alignment horizontal="center" vertical="top"/>
    </xf>
    <xf numFmtId="0" fontId="16" fillId="0" borderId="0" xfId="1" applyFont="1" applyAlignment="1">
      <alignment horizontal="center" vertical="top"/>
    </xf>
    <xf numFmtId="0" fontId="18" fillId="7" borderId="24" xfId="1" applyFont="1" applyFill="1" applyBorder="1" applyAlignment="1">
      <alignment horizontal="center" vertical="top"/>
    </xf>
    <xf numFmtId="0" fontId="18" fillId="7" borderId="1" xfId="1" applyFont="1" applyFill="1" applyBorder="1" applyAlignment="1">
      <alignment horizontal="center" vertical="top" wrapText="1"/>
    </xf>
    <xf numFmtId="0" fontId="16" fillId="0" borderId="0" xfId="1" applyFont="1" applyAlignment="1">
      <alignment vertical="top"/>
    </xf>
    <xf numFmtId="0" fontId="16" fillId="3" borderId="33" xfId="8" applyFont="1" applyFill="1" applyBorder="1" applyAlignment="1">
      <alignment horizontal="left" vertical="top" wrapText="1"/>
    </xf>
    <xf numFmtId="0" fontId="20" fillId="3" borderId="10" xfId="1" applyFont="1" applyFill="1" applyBorder="1" applyAlignment="1">
      <alignment horizontal="left" vertical="top" wrapText="1"/>
    </xf>
    <xf numFmtId="3" fontId="20" fillId="3" borderId="26" xfId="8" applyNumberFormat="1" applyFont="1" applyFill="1" applyBorder="1" applyAlignment="1">
      <alignment horizontal="left" vertical="top"/>
    </xf>
    <xf numFmtId="3" fontId="20" fillId="3" borderId="28" xfId="8" applyNumberFormat="1" applyFont="1" applyFill="1" applyBorder="1" applyAlignment="1">
      <alignment horizontal="left" vertical="top"/>
    </xf>
    <xf numFmtId="166" fontId="20" fillId="3" borderId="28" xfId="1" applyNumberFormat="1" applyFont="1" applyFill="1" applyBorder="1" applyAlignment="1">
      <alignment horizontal="left" vertical="top" wrapText="1"/>
    </xf>
    <xf numFmtId="3" fontId="20" fillId="3" borderId="28" xfId="1" applyNumberFormat="1" applyFont="1" applyFill="1" applyBorder="1" applyAlignment="1">
      <alignment horizontal="left" vertical="top"/>
    </xf>
    <xf numFmtId="3" fontId="20" fillId="3" borderId="10" xfId="1" applyNumberFormat="1" applyFont="1" applyFill="1" applyBorder="1" applyAlignment="1">
      <alignment horizontal="left" vertical="top"/>
    </xf>
    <xf numFmtId="3" fontId="20" fillId="3" borderId="51" xfId="1" applyNumberFormat="1" applyFont="1" applyFill="1" applyBorder="1" applyAlignment="1">
      <alignment horizontal="left" vertical="top"/>
    </xf>
    <xf numFmtId="3" fontId="20" fillId="3" borderId="17" xfId="1" applyNumberFormat="1" applyFont="1" applyFill="1" applyBorder="1" applyAlignment="1">
      <alignment horizontal="left" vertical="top"/>
    </xf>
    <xf numFmtId="166" fontId="16" fillId="3" borderId="61" xfId="1" applyNumberFormat="1" applyFont="1" applyFill="1" applyBorder="1" applyAlignment="1">
      <alignment horizontal="left" vertical="top" wrapText="1"/>
    </xf>
    <xf numFmtId="166" fontId="16" fillId="3" borderId="16" xfId="1" applyNumberFormat="1" applyFont="1" applyFill="1" applyBorder="1" applyAlignment="1">
      <alignment horizontal="left" vertical="top" wrapText="1"/>
    </xf>
    <xf numFmtId="166" fontId="16" fillId="3" borderId="33" xfId="1" applyNumberFormat="1" applyFont="1" applyFill="1" applyBorder="1" applyAlignment="1">
      <alignment horizontal="left" vertical="top" wrapText="1"/>
    </xf>
    <xf numFmtId="166" fontId="16" fillId="3" borderId="16" xfId="0" applyNumberFormat="1" applyFont="1" applyFill="1" applyBorder="1" applyAlignment="1">
      <alignment horizontal="left" vertical="top" wrapText="1"/>
    </xf>
    <xf numFmtId="166" fontId="16" fillId="3" borderId="61" xfId="0" applyNumberFormat="1" applyFont="1" applyFill="1" applyBorder="1" applyAlignment="1">
      <alignment horizontal="left" vertical="top" wrapText="1"/>
    </xf>
    <xf numFmtId="166" fontId="20" fillId="3" borderId="33" xfId="0" applyNumberFormat="1" applyFont="1" applyFill="1" applyBorder="1" applyAlignment="1">
      <alignment horizontal="left" vertical="top"/>
    </xf>
    <xf numFmtId="0" fontId="20" fillId="3" borderId="33" xfId="0" applyFont="1" applyFill="1" applyBorder="1" applyAlignment="1">
      <alignment horizontal="left" vertical="top" wrapText="1"/>
    </xf>
    <xf numFmtId="3" fontId="16" fillId="3" borderId="28" xfId="8" applyNumberFormat="1" applyFont="1" applyFill="1" applyBorder="1" applyAlignment="1">
      <alignment horizontal="left" vertical="top" wrapText="1"/>
    </xf>
    <xf numFmtId="166" fontId="16" fillId="3" borderId="28" xfId="8" applyNumberFormat="1" applyFont="1" applyFill="1" applyBorder="1" applyAlignment="1">
      <alignment horizontal="left" vertical="top"/>
    </xf>
    <xf numFmtId="166" fontId="20" fillId="3" borderId="28" xfId="0" applyNumberFormat="1" applyFont="1" applyFill="1" applyBorder="1" applyAlignment="1">
      <alignment horizontal="left" vertical="top"/>
    </xf>
    <xf numFmtId="166" fontId="16" fillId="3" borderId="61" xfId="8" applyNumberFormat="1" applyFont="1" applyFill="1" applyBorder="1" applyAlignment="1">
      <alignment horizontal="left" vertical="top"/>
    </xf>
    <xf numFmtId="3" fontId="16" fillId="3" borderId="16" xfId="8" applyNumberFormat="1" applyFont="1" applyFill="1" applyBorder="1" applyAlignment="1">
      <alignment horizontal="left" vertical="top" wrapText="1"/>
    </xf>
    <xf numFmtId="166" fontId="32" fillId="3" borderId="33" xfId="8" applyNumberFormat="1" applyFont="1" applyFill="1" applyBorder="1" applyAlignment="1">
      <alignment horizontal="left" vertical="top"/>
    </xf>
    <xf numFmtId="166" fontId="32" fillId="3" borderId="61" xfId="8" applyNumberFormat="1" applyFont="1" applyFill="1" applyBorder="1" applyAlignment="1">
      <alignment horizontal="left" vertical="top"/>
    </xf>
    <xf numFmtId="166" fontId="32" fillId="3" borderId="28" xfId="1" applyNumberFormat="1" applyFont="1" applyFill="1" applyBorder="1" applyAlignment="1">
      <alignment horizontal="left" vertical="top"/>
    </xf>
    <xf numFmtId="3" fontId="32" fillId="3" borderId="28" xfId="1" applyNumberFormat="1" applyFont="1" applyFill="1" applyBorder="1" applyAlignment="1">
      <alignment horizontal="left" vertical="top" wrapText="1"/>
    </xf>
    <xf numFmtId="0" fontId="32" fillId="3" borderId="52" xfId="1" applyFont="1" applyFill="1" applyBorder="1" applyAlignment="1">
      <alignment horizontal="left" vertical="top" wrapText="1"/>
    </xf>
    <xf numFmtId="166" fontId="32" fillId="3" borderId="48" xfId="1" applyNumberFormat="1" applyFont="1" applyFill="1" applyBorder="1" applyAlignment="1">
      <alignment horizontal="left" vertical="top" wrapText="1"/>
    </xf>
    <xf numFmtId="0" fontId="32" fillId="3" borderId="48" xfId="1" applyFont="1" applyFill="1" applyBorder="1" applyAlignment="1">
      <alignment horizontal="left" vertical="top" wrapText="1"/>
    </xf>
    <xf numFmtId="165" fontId="32" fillId="3" borderId="10" xfId="1" applyNumberFormat="1" applyFont="1" applyFill="1" applyBorder="1" applyAlignment="1">
      <alignment horizontal="left" vertical="top" wrapText="1"/>
    </xf>
    <xf numFmtId="1" fontId="32" fillId="3" borderId="10" xfId="1" applyNumberFormat="1" applyFont="1" applyFill="1" applyBorder="1" applyAlignment="1">
      <alignment horizontal="left" vertical="top" wrapText="1"/>
    </xf>
    <xf numFmtId="3" fontId="32" fillId="3" borderId="51" xfId="1" applyNumberFormat="1" applyFont="1" applyFill="1" applyBorder="1" applyAlignment="1">
      <alignment horizontal="left" vertical="top" wrapText="1"/>
    </xf>
    <xf numFmtId="3" fontId="20" fillId="3" borderId="28" xfId="8" applyNumberFormat="1" applyFont="1" applyFill="1" applyBorder="1" applyAlignment="1">
      <alignment horizontal="left" vertical="top" wrapText="1"/>
    </xf>
    <xf numFmtId="166" fontId="20" fillId="3" borderId="28" xfId="8" applyNumberFormat="1" applyFont="1" applyFill="1" applyBorder="1" applyAlignment="1">
      <alignment horizontal="left" vertical="top" wrapText="1"/>
    </xf>
    <xf numFmtId="166" fontId="16" fillId="3" borderId="61" xfId="8" applyNumberFormat="1" applyFont="1" applyFill="1" applyBorder="1" applyAlignment="1">
      <alignment horizontal="left" vertical="top" wrapText="1"/>
    </xf>
    <xf numFmtId="165" fontId="16" fillId="3" borderId="33" xfId="1" applyNumberFormat="1" applyFont="1" applyFill="1" applyBorder="1" applyAlignment="1">
      <alignment horizontal="left" vertical="top" wrapText="1"/>
    </xf>
    <xf numFmtId="165" fontId="16" fillId="3" borderId="28" xfId="1" applyNumberFormat="1" applyFont="1" applyFill="1" applyBorder="1" applyAlignment="1">
      <alignment horizontal="left" vertical="top" wrapText="1"/>
    </xf>
    <xf numFmtId="165" fontId="16" fillId="3" borderId="28" xfId="0" applyNumberFormat="1" applyFont="1" applyFill="1" applyBorder="1" applyAlignment="1">
      <alignment horizontal="left" vertical="top" wrapText="1"/>
    </xf>
    <xf numFmtId="0" fontId="16" fillId="3" borderId="48" xfId="0" applyFont="1" applyFill="1" applyBorder="1" applyAlignment="1">
      <alignment horizontal="left" vertical="top" wrapText="1"/>
    </xf>
    <xf numFmtId="0" fontId="34" fillId="3" borderId="44" xfId="0" applyFont="1" applyFill="1" applyBorder="1" applyAlignment="1">
      <alignment horizontal="left" vertical="top" wrapText="1"/>
    </xf>
    <xf numFmtId="0" fontId="34" fillId="3" borderId="16" xfId="0" applyFont="1" applyFill="1" applyBorder="1" applyAlignment="1">
      <alignment horizontal="left" vertical="top" wrapText="1"/>
    </xf>
    <xf numFmtId="165" fontId="20" fillId="3" borderId="28" xfId="1" applyNumberFormat="1" applyFont="1" applyFill="1" applyBorder="1" applyAlignment="1">
      <alignment horizontal="left" vertical="top" wrapText="1"/>
    </xf>
    <xf numFmtId="0" fontId="16" fillId="3" borderId="11" xfId="1" applyFont="1" applyFill="1" applyBorder="1" applyAlignment="1">
      <alignment horizontal="left" vertical="top" wrapText="1"/>
    </xf>
    <xf numFmtId="0" fontId="32" fillId="3" borderId="16" xfId="1" applyFont="1" applyFill="1" applyBorder="1" applyAlignment="1">
      <alignment horizontal="left" vertical="top" wrapText="1"/>
    </xf>
    <xf numFmtId="166" fontId="32" fillId="3" borderId="33" xfId="1" applyNumberFormat="1" applyFont="1" applyFill="1" applyBorder="1" applyAlignment="1">
      <alignment horizontal="left" vertical="top" wrapText="1"/>
    </xf>
    <xf numFmtId="166" fontId="32" fillId="3" borderId="28" xfId="1" applyNumberFormat="1" applyFont="1" applyFill="1" applyBorder="1" applyAlignment="1">
      <alignment horizontal="left" vertical="top" wrapText="1"/>
    </xf>
    <xf numFmtId="3" fontId="32" fillId="3" borderId="33" xfId="1" applyNumberFormat="1" applyFont="1" applyFill="1" applyBorder="1" applyAlignment="1">
      <alignment horizontal="left" vertical="top" wrapText="1"/>
    </xf>
    <xf numFmtId="0" fontId="16" fillId="7" borderId="1" xfId="8" applyFont="1" applyFill="1" applyBorder="1" applyAlignment="1">
      <alignment vertical="top"/>
    </xf>
    <xf numFmtId="0" fontId="16" fillId="7" borderId="1" xfId="8" applyFont="1" applyFill="1" applyBorder="1" applyAlignment="1">
      <alignment horizontal="center" vertical="top"/>
    </xf>
    <xf numFmtId="0" fontId="16" fillId="2" borderId="40" xfId="8" applyFont="1" applyFill="1" applyBorder="1" applyAlignment="1">
      <alignment horizontal="center" vertical="top" wrapText="1"/>
    </xf>
    <xf numFmtId="166" fontId="33" fillId="10" borderId="15" xfId="1" applyNumberFormat="1" applyFont="1" applyFill="1" applyBorder="1" applyAlignment="1">
      <alignment horizontal="left" vertical="center" wrapText="1"/>
    </xf>
    <xf numFmtId="0" fontId="32" fillId="10" borderId="1" xfId="1" applyFont="1" applyFill="1" applyBorder="1" applyAlignment="1">
      <alignment horizontal="left" vertical="top" wrapText="1"/>
    </xf>
    <xf numFmtId="166" fontId="32" fillId="3" borderId="6" xfId="1" applyNumberFormat="1" applyFont="1" applyFill="1" applyBorder="1" applyAlignment="1">
      <alignment horizontal="left" vertical="top" wrapText="1"/>
    </xf>
    <xf numFmtId="166" fontId="16" fillId="3" borderId="28" xfId="1" applyNumberFormat="1" applyFont="1" applyFill="1" applyBorder="1" applyAlignment="1">
      <alignment horizontal="left" vertical="top" wrapText="1"/>
    </xf>
    <xf numFmtId="0" fontId="32" fillId="5" borderId="28" xfId="1" applyFont="1" applyFill="1" applyBorder="1" applyAlignment="1">
      <alignment horizontal="left" vertical="top" wrapText="1"/>
    </xf>
    <xf numFmtId="0" fontId="16" fillId="0" borderId="61" xfId="1" applyFont="1" applyFill="1" applyBorder="1" applyAlignment="1">
      <alignment horizontal="left" vertical="top" wrapText="1"/>
    </xf>
    <xf numFmtId="3" fontId="20" fillId="3" borderId="28" xfId="0" quotePrefix="1" applyNumberFormat="1" applyFont="1" applyFill="1" applyBorder="1" applyAlignment="1">
      <alignment horizontal="left" vertical="top"/>
    </xf>
    <xf numFmtId="0" fontId="38" fillId="0" borderId="0" xfId="1" applyFont="1" applyAlignment="1">
      <alignment vertical="top"/>
    </xf>
    <xf numFmtId="3" fontId="16" fillId="10" borderId="40" xfId="8" applyNumberFormat="1" applyFont="1" applyFill="1" applyBorder="1" applyAlignment="1">
      <alignment horizontal="center" vertical="center" wrapText="1"/>
    </xf>
    <xf numFmtId="0" fontId="16" fillId="10" borderId="24" xfId="8" applyFont="1" applyFill="1" applyBorder="1" applyAlignment="1">
      <alignment horizontal="center" vertical="top" wrapText="1"/>
    </xf>
    <xf numFmtId="49" fontId="33" fillId="3" borderId="5" xfId="1" applyNumberFormat="1" applyFont="1" applyFill="1" applyBorder="1" applyAlignment="1">
      <alignment horizontal="left" vertical="top" wrapText="1"/>
    </xf>
    <xf numFmtId="49" fontId="33" fillId="10" borderId="56" xfId="1" applyNumberFormat="1" applyFont="1" applyFill="1" applyBorder="1" applyAlignment="1">
      <alignment horizontal="center" vertical="top" wrapText="1"/>
    </xf>
    <xf numFmtId="49" fontId="33" fillId="10" borderId="49" xfId="1" applyNumberFormat="1" applyFont="1" applyFill="1" applyBorder="1" applyAlignment="1">
      <alignment horizontal="center" vertical="top" wrapText="1"/>
    </xf>
    <xf numFmtId="166" fontId="33" fillId="10" borderId="43" xfId="1" applyNumberFormat="1" applyFont="1" applyFill="1" applyBorder="1" applyAlignment="1">
      <alignment horizontal="left" vertical="center"/>
    </xf>
    <xf numFmtId="0" fontId="18" fillId="2" borderId="40" xfId="8" applyFont="1" applyFill="1" applyBorder="1" applyAlignment="1">
      <alignment vertical="top" wrapText="1"/>
    </xf>
    <xf numFmtId="166" fontId="18" fillId="2" borderId="40" xfId="8" applyNumberFormat="1" applyFont="1" applyFill="1" applyBorder="1" applyAlignment="1">
      <alignment vertical="top" wrapText="1"/>
    </xf>
    <xf numFmtId="0" fontId="18" fillId="2" borderId="40" xfId="8" applyFont="1" applyFill="1" applyBorder="1" applyAlignment="1">
      <alignment horizontal="left" vertical="top" wrapText="1"/>
    </xf>
    <xf numFmtId="166" fontId="18" fillId="10" borderId="15" xfId="1" applyNumberFormat="1" applyFont="1" applyFill="1" applyBorder="1" applyAlignment="1">
      <alignment horizontal="left" vertical="top" wrapText="1"/>
    </xf>
    <xf numFmtId="49" fontId="18" fillId="3" borderId="66" xfId="1" applyNumberFormat="1" applyFont="1" applyFill="1" applyBorder="1" applyAlignment="1">
      <alignment horizontal="left" vertical="top"/>
    </xf>
    <xf numFmtId="0" fontId="16" fillId="0" borderId="39" xfId="1" applyFont="1" applyBorder="1" applyAlignment="1">
      <alignment horizontal="left" vertical="top" wrapText="1"/>
    </xf>
    <xf numFmtId="0" fontId="16" fillId="3" borderId="39" xfId="1" applyFont="1" applyFill="1" applyBorder="1" applyAlignment="1">
      <alignment horizontal="left" vertical="top" wrapText="1"/>
    </xf>
    <xf numFmtId="0" fontId="20" fillId="0" borderId="50" xfId="1" applyFont="1" applyBorder="1" applyAlignment="1">
      <alignment horizontal="left" vertical="top" wrapText="1" shrinkToFit="1"/>
    </xf>
    <xf numFmtId="0" fontId="32" fillId="3" borderId="61" xfId="1" applyFont="1" applyFill="1" applyBorder="1" applyAlignment="1">
      <alignment horizontal="left" vertical="top" wrapText="1"/>
    </xf>
    <xf numFmtId="166" fontId="32" fillId="3" borderId="3" xfId="1" applyNumberFormat="1" applyFont="1" applyFill="1" applyBorder="1" applyAlignment="1">
      <alignment horizontal="left" vertical="top" wrapText="1"/>
    </xf>
    <xf numFmtId="0" fontId="32" fillId="3" borderId="47" xfId="1" applyFont="1" applyFill="1" applyBorder="1" applyAlignment="1">
      <alignment horizontal="left" vertical="top" wrapText="1"/>
    </xf>
    <xf numFmtId="49" fontId="33" fillId="0" borderId="12" xfId="8" applyNumberFormat="1" applyFont="1" applyFill="1" applyBorder="1" applyAlignment="1">
      <alignment horizontal="left" vertical="top"/>
    </xf>
    <xf numFmtId="0" fontId="32" fillId="0" borderId="61" xfId="8" applyFont="1" applyFill="1" applyBorder="1" applyAlignment="1">
      <alignment horizontal="left" vertical="top" wrapText="1"/>
    </xf>
    <xf numFmtId="3" fontId="32" fillId="3" borderId="61" xfId="8" applyNumberFormat="1" applyFont="1" applyFill="1" applyBorder="1" applyAlignment="1">
      <alignment horizontal="left" vertical="top" wrapText="1"/>
    </xf>
    <xf numFmtId="166" fontId="32" fillId="3" borderId="61" xfId="1" applyNumberFormat="1" applyFont="1" applyFill="1" applyBorder="1" applyAlignment="1">
      <alignment horizontal="left" vertical="top" wrapText="1"/>
    </xf>
    <xf numFmtId="3" fontId="16" fillId="3" borderId="61" xfId="8" applyNumberFormat="1" applyFont="1" applyFill="1" applyBorder="1" applyAlignment="1">
      <alignment horizontal="left" vertical="top"/>
    </xf>
    <xf numFmtId="0" fontId="20" fillId="12" borderId="8" xfId="0" applyFont="1" applyFill="1" applyBorder="1" applyAlignment="1">
      <alignment vertical="top"/>
    </xf>
    <xf numFmtId="49" fontId="33" fillId="10" borderId="36" xfId="1" applyNumberFormat="1" applyFont="1" applyFill="1" applyBorder="1" applyAlignment="1">
      <alignment vertical="top"/>
    </xf>
    <xf numFmtId="0" fontId="33" fillId="10" borderId="8" xfId="1" applyFont="1" applyFill="1" applyBorder="1" applyAlignment="1">
      <alignment horizontal="left" vertical="top" wrapText="1"/>
    </xf>
    <xf numFmtId="0" fontId="32" fillId="10" borderId="8" xfId="1" applyFont="1" applyFill="1" applyBorder="1" applyAlignment="1">
      <alignment horizontal="center" vertical="top"/>
    </xf>
    <xf numFmtId="49" fontId="33" fillId="10" borderId="8" xfId="1" applyNumberFormat="1" applyFont="1" applyFill="1" applyBorder="1" applyAlignment="1">
      <alignment horizontal="left" vertical="top"/>
    </xf>
    <xf numFmtId="49" fontId="33" fillId="10" borderId="56" xfId="1" applyNumberFormat="1" applyFont="1" applyFill="1" applyBorder="1" applyAlignment="1">
      <alignment vertical="top" wrapText="1"/>
    </xf>
    <xf numFmtId="49" fontId="33" fillId="10" borderId="49" xfId="1" applyNumberFormat="1" applyFont="1" applyFill="1" applyBorder="1" applyAlignment="1">
      <alignment vertical="top" wrapText="1"/>
    </xf>
    <xf numFmtId="0" fontId="32" fillId="10" borderId="56" xfId="1" applyFont="1" applyFill="1" applyBorder="1" applyAlignment="1">
      <alignment vertical="top"/>
    </xf>
    <xf numFmtId="0" fontId="32" fillId="10" borderId="49" xfId="1" applyFont="1" applyFill="1" applyBorder="1" applyAlignment="1">
      <alignment vertical="top"/>
    </xf>
    <xf numFmtId="0" fontId="32" fillId="0" borderId="61" xfId="0" applyFont="1" applyBorder="1" applyAlignment="1">
      <alignment horizontal="left" vertical="top" wrapText="1"/>
    </xf>
    <xf numFmtId="0" fontId="32" fillId="10" borderId="1" xfId="1" applyFont="1" applyFill="1" applyBorder="1" applyAlignment="1">
      <alignment horizontal="center" vertical="top" wrapText="1"/>
    </xf>
    <xf numFmtId="166" fontId="32" fillId="3" borderId="62" xfId="1" applyNumberFormat="1" applyFont="1" applyFill="1" applyBorder="1" applyAlignment="1">
      <alignment horizontal="left" vertical="top" wrapText="1"/>
    </xf>
    <xf numFmtId="0" fontId="32" fillId="3" borderId="62" xfId="1" applyFont="1" applyFill="1" applyBorder="1" applyAlignment="1">
      <alignment horizontal="left" vertical="top" wrapText="1"/>
    </xf>
    <xf numFmtId="1" fontId="32" fillId="3" borderId="45" xfId="1" applyNumberFormat="1" applyFont="1" applyFill="1" applyBorder="1" applyAlignment="1">
      <alignment horizontal="left" vertical="top" wrapText="1"/>
    </xf>
    <xf numFmtId="166" fontId="32" fillId="3" borderId="47" xfId="1" applyNumberFormat="1" applyFont="1" applyFill="1" applyBorder="1" applyAlignment="1">
      <alignment horizontal="left" vertical="top" wrapText="1"/>
    </xf>
    <xf numFmtId="166" fontId="32" fillId="3" borderId="45" xfId="1" applyNumberFormat="1" applyFont="1" applyFill="1" applyBorder="1" applyAlignment="1">
      <alignment horizontal="left" vertical="top" wrapText="1"/>
    </xf>
    <xf numFmtId="0" fontId="32" fillId="0" borderId="61" xfId="1" applyFont="1" applyFill="1" applyBorder="1" applyAlignment="1">
      <alignment horizontal="left" vertical="top" wrapText="1"/>
    </xf>
    <xf numFmtId="49" fontId="18" fillId="10" borderId="8" xfId="8" applyNumberFormat="1" applyFont="1" applyFill="1" applyBorder="1" applyAlignment="1">
      <alignment vertical="top" wrapText="1"/>
    </xf>
    <xf numFmtId="0" fontId="16" fillId="10" borderId="8" xfId="8" applyFont="1" applyFill="1" applyBorder="1" applyAlignment="1">
      <alignment vertical="top"/>
    </xf>
    <xf numFmtId="49" fontId="18" fillId="10" borderId="49" xfId="1" applyNumberFormat="1" applyFont="1" applyFill="1" applyBorder="1" applyAlignment="1">
      <alignment vertical="top" wrapText="1"/>
    </xf>
    <xf numFmtId="49" fontId="18" fillId="10" borderId="8" xfId="8" applyNumberFormat="1" applyFont="1" applyFill="1" applyBorder="1" applyAlignment="1">
      <alignment horizontal="center" vertical="top" wrapText="1"/>
    </xf>
    <xf numFmtId="0" fontId="18" fillId="10" borderId="8" xfId="1" applyFont="1" applyFill="1" applyBorder="1" applyAlignment="1">
      <alignment vertical="top"/>
    </xf>
    <xf numFmtId="0" fontId="16" fillId="0" borderId="0" xfId="1" applyFont="1" applyFill="1" applyAlignment="1">
      <alignment vertical="top"/>
    </xf>
    <xf numFmtId="49" fontId="18" fillId="3" borderId="59" xfId="10" applyNumberFormat="1" applyFont="1" applyFill="1" applyBorder="1" applyAlignment="1">
      <alignment horizontal="left" vertical="top"/>
    </xf>
    <xf numFmtId="0" fontId="24" fillId="0" borderId="47" xfId="0" applyFont="1" applyBorder="1" applyAlignment="1">
      <alignment horizontal="left" vertical="top" wrapText="1"/>
    </xf>
    <xf numFmtId="0" fontId="20" fillId="0" borderId="47" xfId="8" applyFont="1" applyBorder="1" applyAlignment="1">
      <alignment horizontal="left" vertical="top" wrapText="1"/>
    </xf>
    <xf numFmtId="166" fontId="20" fillId="3" borderId="47" xfId="8" applyNumberFormat="1" applyFont="1" applyFill="1" applyBorder="1" applyAlignment="1">
      <alignment horizontal="left" vertical="top" wrapText="1"/>
    </xf>
    <xf numFmtId="0" fontId="20" fillId="3" borderId="47" xfId="8" applyFont="1" applyFill="1" applyBorder="1" applyAlignment="1">
      <alignment horizontal="left" vertical="top" wrapText="1"/>
    </xf>
    <xf numFmtId="3" fontId="20" fillId="3" borderId="47" xfId="8" applyNumberFormat="1" applyFont="1" applyFill="1" applyBorder="1" applyAlignment="1">
      <alignment horizontal="left" vertical="top" wrapText="1"/>
    </xf>
    <xf numFmtId="3" fontId="20" fillId="0" borderId="62" xfId="8" applyNumberFormat="1" applyFont="1" applyBorder="1" applyAlignment="1">
      <alignment horizontal="left" vertical="top" wrapText="1"/>
    </xf>
    <xf numFmtId="49" fontId="18" fillId="3" borderId="2" xfId="1" applyNumberFormat="1" applyFont="1" applyFill="1" applyBorder="1" applyAlignment="1">
      <alignment horizontal="left" vertical="top" wrapText="1"/>
    </xf>
    <xf numFmtId="0" fontId="16" fillId="3" borderId="3" xfId="8" applyFont="1" applyFill="1" applyBorder="1" applyAlignment="1">
      <alignment horizontal="left" vertical="top" wrapText="1"/>
    </xf>
    <xf numFmtId="0" fontId="16" fillId="0" borderId="47" xfId="8" applyFont="1" applyBorder="1" applyAlignment="1">
      <alignment horizontal="left" vertical="top" wrapText="1"/>
    </xf>
    <xf numFmtId="166" fontId="16" fillId="3" borderId="47" xfId="8" applyNumberFormat="1" applyFont="1" applyFill="1" applyBorder="1" applyAlignment="1">
      <alignment horizontal="left" vertical="top" wrapText="1"/>
    </xf>
    <xf numFmtId="0" fontId="16" fillId="3" borderId="47" xfId="8" applyFont="1" applyFill="1" applyBorder="1" applyAlignment="1">
      <alignment horizontal="left" vertical="top" wrapText="1"/>
    </xf>
    <xf numFmtId="3" fontId="16" fillId="3" borderId="47" xfId="8" applyNumberFormat="1" applyFont="1" applyFill="1" applyBorder="1" applyAlignment="1">
      <alignment horizontal="left" vertical="top"/>
    </xf>
    <xf numFmtId="3" fontId="16" fillId="0" borderId="61" xfId="8" applyNumberFormat="1" applyFont="1" applyBorder="1" applyAlignment="1">
      <alignment horizontal="left" vertical="top"/>
    </xf>
    <xf numFmtId="49" fontId="18" fillId="3" borderId="59" xfId="1" applyNumberFormat="1" applyFont="1" applyFill="1" applyBorder="1" applyAlignment="1">
      <alignment horizontal="left" vertical="top"/>
    </xf>
    <xf numFmtId="166" fontId="16" fillId="3" borderId="47" xfId="1" applyNumberFormat="1" applyFont="1" applyFill="1" applyBorder="1" applyAlignment="1">
      <alignment horizontal="left" vertical="top" wrapText="1"/>
    </xf>
    <xf numFmtId="0" fontId="16" fillId="0" borderId="47" xfId="1" applyFont="1" applyFill="1" applyBorder="1" applyAlignment="1">
      <alignment horizontal="left" vertical="top" wrapText="1"/>
    </xf>
    <xf numFmtId="49" fontId="18" fillId="0" borderId="63" xfId="1" applyNumberFormat="1" applyFont="1" applyFill="1" applyBorder="1" applyAlignment="1">
      <alignment horizontal="left" vertical="top" wrapText="1"/>
    </xf>
    <xf numFmtId="3" fontId="16" fillId="0" borderId="61" xfId="1" applyNumberFormat="1" applyFont="1" applyFill="1" applyBorder="1" applyAlignment="1">
      <alignment horizontal="left" vertical="top" wrapText="1"/>
    </xf>
    <xf numFmtId="0" fontId="36" fillId="3" borderId="6" xfId="1" applyFont="1" applyFill="1" applyBorder="1" applyAlignment="1">
      <alignment horizontal="left" vertical="top" wrapText="1"/>
    </xf>
    <xf numFmtId="0" fontId="38" fillId="0" borderId="61" xfId="1" applyFont="1" applyFill="1" applyBorder="1" applyAlignment="1">
      <alignment horizontal="left" vertical="top" wrapText="1"/>
    </xf>
    <xf numFmtId="0" fontId="20" fillId="0" borderId="33" xfId="0" applyFont="1" applyBorder="1" applyAlignment="1">
      <alignment horizontal="left" vertical="top" wrapText="1"/>
    </xf>
    <xf numFmtId="3" fontId="16" fillId="3" borderId="33" xfId="1" applyNumberFormat="1" applyFont="1" applyFill="1" applyBorder="1" applyAlignment="1">
      <alignment horizontal="left" vertical="top"/>
    </xf>
    <xf numFmtId="3" fontId="16" fillId="3" borderId="33" xfId="1" applyNumberFormat="1" applyFont="1" applyFill="1" applyBorder="1" applyAlignment="1">
      <alignment horizontal="left" vertical="top" wrapText="1"/>
    </xf>
    <xf numFmtId="0" fontId="20" fillId="3" borderId="6" xfId="8" applyFont="1" applyFill="1" applyBorder="1" applyAlignment="1">
      <alignment horizontal="left" vertical="top" wrapText="1"/>
    </xf>
    <xf numFmtId="0" fontId="20" fillId="0" borderId="28" xfId="0" applyFont="1" applyBorder="1" applyAlignment="1">
      <alignment horizontal="left" vertical="top" wrapText="1"/>
    </xf>
    <xf numFmtId="0" fontId="20" fillId="0" borderId="16" xfId="0" applyFont="1" applyBorder="1" applyAlignment="1">
      <alignment horizontal="left" vertical="top" wrapText="1"/>
    </xf>
    <xf numFmtId="0" fontId="20" fillId="0" borderId="13" xfId="1" applyFont="1" applyBorder="1" applyAlignment="1">
      <alignment horizontal="left" vertical="top" wrapText="1"/>
    </xf>
    <xf numFmtId="3" fontId="16" fillId="3" borderId="28" xfId="8" applyNumberFormat="1" applyFont="1" applyFill="1" applyBorder="1" applyAlignment="1">
      <alignment horizontal="left" vertical="top"/>
    </xf>
    <xf numFmtId="0" fontId="16" fillId="0" borderId="31" xfId="8" applyFont="1" applyBorder="1" applyAlignment="1">
      <alignment horizontal="left" vertical="top" wrapText="1"/>
    </xf>
    <xf numFmtId="0" fontId="16" fillId="0" borderId="29" xfId="8" applyFont="1" applyBorder="1" applyAlignment="1">
      <alignment horizontal="left" vertical="top" wrapText="1"/>
    </xf>
    <xf numFmtId="0" fontId="16" fillId="3" borderId="28" xfId="8" applyFont="1" applyFill="1" applyBorder="1" applyAlignment="1">
      <alignment horizontal="left" vertical="top"/>
    </xf>
    <xf numFmtId="3" fontId="16" fillId="3" borderId="33" xfId="8" applyNumberFormat="1" applyFont="1" applyFill="1" applyBorder="1" applyAlignment="1">
      <alignment horizontal="left" vertical="top"/>
    </xf>
    <xf numFmtId="3" fontId="16" fillId="0" borderId="28" xfId="8" applyNumberFormat="1" applyFont="1" applyBorder="1" applyAlignment="1">
      <alignment horizontal="left" vertical="top"/>
    </xf>
    <xf numFmtId="3" fontId="16" fillId="3" borderId="16" xfId="8" applyNumberFormat="1" applyFont="1" applyFill="1" applyBorder="1" applyAlignment="1">
      <alignment horizontal="left" vertical="top"/>
    </xf>
    <xf numFmtId="0" fontId="16" fillId="0" borderId="16" xfId="8" applyFont="1" applyBorder="1" applyAlignment="1">
      <alignment horizontal="left" vertical="top"/>
    </xf>
    <xf numFmtId="3" fontId="16" fillId="0" borderId="16" xfId="8" applyNumberFormat="1" applyFont="1" applyBorder="1" applyAlignment="1">
      <alignment horizontal="left" vertical="top"/>
    </xf>
    <xf numFmtId="0" fontId="16" fillId="3" borderId="28" xfId="0" applyFont="1" applyFill="1" applyBorder="1" applyAlignment="1">
      <alignment horizontal="left" vertical="top" wrapText="1"/>
    </xf>
    <xf numFmtId="0" fontId="20" fillId="3" borderId="33" xfId="0" applyFont="1" applyFill="1" applyBorder="1" applyAlignment="1">
      <alignment horizontal="left" vertical="top"/>
    </xf>
    <xf numFmtId="0" fontId="20" fillId="0" borderId="33" xfId="0" applyFont="1" applyBorder="1" applyAlignment="1">
      <alignment horizontal="left" vertical="top"/>
    </xf>
    <xf numFmtId="0" fontId="16" fillId="0" borderId="33" xfId="1" applyFont="1" applyBorder="1" applyAlignment="1">
      <alignment horizontal="left" vertical="top" wrapText="1"/>
    </xf>
    <xf numFmtId="49" fontId="33" fillId="3" borderId="20" xfId="1" applyNumberFormat="1" applyFont="1" applyFill="1" applyBorder="1" applyAlignment="1">
      <alignment horizontal="left" vertical="top" wrapText="1"/>
    </xf>
    <xf numFmtId="0" fontId="16" fillId="0" borderId="16" xfId="1" applyFont="1" applyBorder="1" applyAlignment="1">
      <alignment horizontal="left" vertical="top" wrapText="1"/>
    </xf>
    <xf numFmtId="0" fontId="16" fillId="3" borderId="6" xfId="1" applyFont="1" applyFill="1" applyBorder="1" applyAlignment="1">
      <alignment horizontal="left" vertical="top" wrapText="1"/>
    </xf>
    <xf numFmtId="0" fontId="16" fillId="3" borderId="33" xfId="1" applyFont="1" applyFill="1" applyBorder="1" applyAlignment="1">
      <alignment horizontal="left" vertical="top" wrapText="1"/>
    </xf>
    <xf numFmtId="49" fontId="18" fillId="0" borderId="20" xfId="8" applyNumberFormat="1" applyFont="1" applyBorder="1" applyAlignment="1">
      <alignment horizontal="left" vertical="top"/>
    </xf>
    <xf numFmtId="0" fontId="16" fillId="3" borderId="28" xfId="8" applyFont="1" applyFill="1" applyBorder="1" applyAlignment="1">
      <alignment horizontal="left" vertical="top" wrapText="1"/>
    </xf>
    <xf numFmtId="0" fontId="20" fillId="3" borderId="28" xfId="8" applyFont="1" applyFill="1" applyBorder="1" applyAlignment="1">
      <alignment horizontal="left" vertical="top" wrapText="1"/>
    </xf>
    <xf numFmtId="0" fontId="16" fillId="0" borderId="48" xfId="8" applyFont="1" applyBorder="1" applyAlignment="1">
      <alignment horizontal="left" vertical="top" wrapText="1"/>
    </xf>
    <xf numFmtId="166" fontId="16" fillId="3" borderId="28" xfId="8" applyNumberFormat="1" applyFont="1" applyFill="1" applyBorder="1" applyAlignment="1">
      <alignment horizontal="left" vertical="top" wrapText="1"/>
    </xf>
    <xf numFmtId="0" fontId="16" fillId="0" borderId="28" xfId="0" applyFont="1" applyBorder="1" applyAlignment="1">
      <alignment horizontal="left" vertical="top" wrapText="1"/>
    </xf>
    <xf numFmtId="166" fontId="16" fillId="3" borderId="33" xfId="8" applyNumberFormat="1" applyFont="1" applyFill="1" applyBorder="1" applyAlignment="1">
      <alignment horizontal="left" vertical="top" wrapText="1"/>
    </xf>
    <xf numFmtId="49" fontId="18" fillId="3" borderId="20" xfId="10" applyNumberFormat="1" applyFont="1" applyFill="1" applyBorder="1" applyAlignment="1">
      <alignment horizontal="left" vertical="top"/>
    </xf>
    <xf numFmtId="0" fontId="16" fillId="3" borderId="16" xfId="8" applyFont="1" applyFill="1" applyBorder="1" applyAlignment="1">
      <alignment horizontal="left" vertical="top" wrapText="1"/>
    </xf>
    <xf numFmtId="0" fontId="16" fillId="0" borderId="16" xfId="1" applyFont="1" applyFill="1" applyBorder="1" applyAlignment="1">
      <alignment horizontal="left" vertical="top" wrapText="1"/>
    </xf>
    <xf numFmtId="165" fontId="16" fillId="3" borderId="16" xfId="1" applyNumberFormat="1" applyFont="1" applyFill="1" applyBorder="1" applyAlignment="1">
      <alignment horizontal="left" vertical="top" wrapText="1"/>
    </xf>
    <xf numFmtId="0" fontId="16" fillId="3" borderId="16" xfId="1" applyFont="1" applyFill="1" applyBorder="1" applyAlignment="1">
      <alignment horizontal="left" vertical="top" wrapText="1"/>
    </xf>
    <xf numFmtId="0" fontId="16" fillId="3" borderId="28" xfId="1" applyFont="1" applyFill="1" applyBorder="1" applyAlignment="1">
      <alignment horizontal="left" vertical="top" wrapText="1"/>
    </xf>
    <xf numFmtId="0" fontId="16" fillId="0" borderId="29" xfId="1" applyFont="1" applyBorder="1" applyAlignment="1">
      <alignment horizontal="left" vertical="top" wrapText="1" shrinkToFit="1"/>
    </xf>
    <xf numFmtId="0" fontId="16" fillId="0" borderId="27" xfId="1" applyFont="1" applyBorder="1" applyAlignment="1">
      <alignment horizontal="left" vertical="top" wrapText="1" shrinkToFit="1"/>
    </xf>
    <xf numFmtId="49" fontId="18" fillId="3" borderId="20" xfId="1" applyNumberFormat="1" applyFont="1" applyFill="1" applyBorder="1" applyAlignment="1">
      <alignment horizontal="left" vertical="top" wrapText="1"/>
    </xf>
    <xf numFmtId="0" fontId="16" fillId="0" borderId="28" xfId="1"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28" xfId="1" applyFont="1" applyBorder="1" applyAlignment="1">
      <alignment horizontal="left" vertical="top" wrapText="1"/>
    </xf>
    <xf numFmtId="0" fontId="16" fillId="3" borderId="52" xfId="1" applyFont="1" applyFill="1" applyBorder="1" applyAlignment="1">
      <alignment horizontal="left" vertical="top" wrapText="1"/>
    </xf>
    <xf numFmtId="3" fontId="16" fillId="3" borderId="28" xfId="1" applyNumberFormat="1" applyFont="1" applyFill="1" applyBorder="1" applyAlignment="1">
      <alignment horizontal="left" vertical="top" wrapText="1"/>
    </xf>
    <xf numFmtId="0" fontId="20" fillId="3" borderId="28" xfId="1" applyFont="1" applyFill="1" applyBorder="1" applyAlignment="1">
      <alignment horizontal="left" vertical="top" wrapText="1"/>
    </xf>
    <xf numFmtId="3" fontId="16" fillId="0" borderId="33" xfId="1" applyNumberFormat="1" applyFont="1" applyBorder="1" applyAlignment="1">
      <alignment horizontal="left" vertical="top" wrapText="1"/>
    </xf>
    <xf numFmtId="0" fontId="18" fillId="0" borderId="9" xfId="1" applyFont="1" applyBorder="1" applyAlignment="1">
      <alignment horizontal="left" vertical="top"/>
    </xf>
    <xf numFmtId="0" fontId="20" fillId="0" borderId="28" xfId="0" applyFont="1" applyFill="1" applyBorder="1" applyAlignment="1">
      <alignment horizontal="left" vertical="top" wrapText="1"/>
    </xf>
    <xf numFmtId="3" fontId="16" fillId="0" borderId="28" xfId="1" applyNumberFormat="1" applyFont="1" applyBorder="1" applyAlignment="1">
      <alignment horizontal="left" vertical="top" wrapText="1"/>
    </xf>
    <xf numFmtId="0" fontId="20" fillId="0" borderId="16" xfId="0" applyFont="1" applyBorder="1" applyAlignment="1">
      <alignment horizontal="left" vertical="top"/>
    </xf>
    <xf numFmtId="49" fontId="18" fillId="3" borderId="32" xfId="1" applyNumberFormat="1" applyFont="1" applyFill="1" applyBorder="1" applyAlignment="1">
      <alignment horizontal="left" vertical="top"/>
    </xf>
    <xf numFmtId="49" fontId="18" fillId="3" borderId="32" xfId="1" applyNumberFormat="1" applyFont="1" applyFill="1" applyBorder="1" applyAlignment="1">
      <alignment horizontal="left" vertical="top" wrapText="1"/>
    </xf>
    <xf numFmtId="49" fontId="18" fillId="0" borderId="20" xfId="1" applyNumberFormat="1" applyFont="1" applyBorder="1" applyAlignment="1">
      <alignment horizontal="left" vertical="top" wrapText="1"/>
    </xf>
    <xf numFmtId="0" fontId="21" fillId="0" borderId="20" xfId="0" applyFont="1" applyBorder="1" applyAlignment="1">
      <alignment horizontal="left" vertical="top" wrapText="1"/>
    </xf>
    <xf numFmtId="0" fontId="20" fillId="3" borderId="28" xfId="0" applyFont="1" applyFill="1" applyBorder="1" applyAlignment="1">
      <alignment horizontal="left" vertical="top" wrapText="1"/>
    </xf>
    <xf numFmtId="0" fontId="20" fillId="3" borderId="16" xfId="0" applyFont="1" applyFill="1" applyBorder="1" applyAlignment="1">
      <alignment horizontal="left" vertical="top" wrapText="1"/>
    </xf>
    <xf numFmtId="49" fontId="18" fillId="0" borderId="20" xfId="1" applyNumberFormat="1" applyFont="1" applyFill="1" applyBorder="1" applyAlignment="1">
      <alignment horizontal="left" vertical="top"/>
    </xf>
    <xf numFmtId="3" fontId="16" fillId="0" borderId="28" xfId="1" applyNumberFormat="1" applyFont="1" applyFill="1" applyBorder="1" applyAlignment="1">
      <alignment horizontal="left" vertical="top" wrapText="1"/>
    </xf>
    <xf numFmtId="0" fontId="16" fillId="0" borderId="0" xfId="1" applyFont="1" applyAlignment="1">
      <alignment horizontal="center" vertical="center"/>
    </xf>
    <xf numFmtId="0" fontId="16" fillId="0" borderId="0" xfId="1" applyFont="1" applyAlignment="1">
      <alignment vertical="top"/>
    </xf>
    <xf numFmtId="166" fontId="16" fillId="0" borderId="0" xfId="1" applyNumberFormat="1" applyFont="1" applyAlignment="1">
      <alignment horizontal="center" vertical="center"/>
    </xf>
    <xf numFmtId="166" fontId="38" fillId="0" borderId="16" xfId="1" applyNumberFormat="1" applyFont="1" applyFill="1" applyBorder="1" applyAlignment="1">
      <alignment horizontal="left" vertical="top" wrapText="1"/>
    </xf>
    <xf numFmtId="166" fontId="38" fillId="0" borderId="33" xfId="1" applyNumberFormat="1" applyFont="1" applyFill="1" applyBorder="1" applyAlignment="1">
      <alignment horizontal="left" vertical="top"/>
    </xf>
    <xf numFmtId="49" fontId="39" fillId="0" borderId="63" xfId="1" applyNumberFormat="1" applyFont="1" applyFill="1" applyBorder="1" applyAlignment="1">
      <alignment horizontal="left" vertical="top"/>
    </xf>
    <xf numFmtId="49" fontId="39" fillId="10" borderId="8" xfId="1" applyNumberFormat="1" applyFont="1" applyFill="1" applyBorder="1" applyAlignment="1">
      <alignment vertical="top"/>
    </xf>
    <xf numFmtId="166" fontId="39" fillId="10" borderId="40" xfId="1" applyNumberFormat="1" applyFont="1" applyFill="1" applyBorder="1" applyAlignment="1">
      <alignment vertical="top" wrapText="1"/>
    </xf>
    <xf numFmtId="166" fontId="39" fillId="10" borderId="35" xfId="1" applyNumberFormat="1" applyFont="1" applyFill="1" applyBorder="1" applyAlignment="1">
      <alignment horizontal="left" vertical="top" wrapText="1"/>
    </xf>
    <xf numFmtId="49" fontId="39" fillId="10" borderId="1" xfId="1" applyNumberFormat="1" applyFont="1" applyFill="1" applyBorder="1" applyAlignment="1">
      <alignment vertical="top" wrapText="1"/>
    </xf>
    <xf numFmtId="49" fontId="39" fillId="10" borderId="49" xfId="1" applyNumberFormat="1" applyFont="1" applyFill="1" applyBorder="1" applyAlignment="1">
      <alignment vertical="top" wrapText="1"/>
    </xf>
    <xf numFmtId="166" fontId="39" fillId="10" borderId="42" xfId="1" applyNumberFormat="1" applyFont="1" applyFill="1" applyBorder="1" applyAlignment="1">
      <alignment horizontal="left" vertical="top" wrapText="1"/>
    </xf>
    <xf numFmtId="166" fontId="39" fillId="10" borderId="40" xfId="1" applyNumberFormat="1" applyFont="1" applyFill="1" applyBorder="1" applyAlignment="1">
      <alignment vertical="top"/>
    </xf>
    <xf numFmtId="166" fontId="39" fillId="10" borderId="15" xfId="1" applyNumberFormat="1" applyFont="1" applyFill="1" applyBorder="1" applyAlignment="1">
      <alignment horizontal="left" vertical="top"/>
    </xf>
    <xf numFmtId="49" fontId="39" fillId="10" borderId="49" xfId="1" applyNumberFormat="1" applyFont="1" applyFill="1" applyBorder="1" applyAlignment="1">
      <alignment vertical="top"/>
    </xf>
    <xf numFmtId="49" fontId="39" fillId="10" borderId="56" xfId="1" applyNumberFormat="1" applyFont="1" applyFill="1" applyBorder="1" applyAlignment="1">
      <alignment vertical="top"/>
    </xf>
    <xf numFmtId="0" fontId="38" fillId="0" borderId="33" xfId="1" applyFont="1" applyFill="1" applyBorder="1" applyAlignment="1">
      <alignment horizontal="left" vertical="top" wrapText="1"/>
    </xf>
    <xf numFmtId="3" fontId="16" fillId="3" borderId="61" xfId="1" applyNumberFormat="1" applyFont="1" applyFill="1" applyBorder="1" applyAlignment="1">
      <alignment horizontal="left" vertical="top" wrapText="1"/>
    </xf>
    <xf numFmtId="0" fontId="16" fillId="3" borderId="61" xfId="1" applyFont="1" applyFill="1" applyBorder="1" applyAlignment="1">
      <alignment horizontal="left" vertical="top" wrapText="1"/>
    </xf>
    <xf numFmtId="0" fontId="16" fillId="3" borderId="47" xfId="1" applyFont="1" applyFill="1" applyBorder="1" applyAlignment="1">
      <alignment horizontal="left" vertical="top" wrapText="1"/>
    </xf>
    <xf numFmtId="0" fontId="16" fillId="3" borderId="33" xfId="8" applyFont="1" applyFill="1" applyBorder="1" applyAlignment="1">
      <alignment horizontal="left" vertical="top"/>
    </xf>
    <xf numFmtId="0" fontId="16" fillId="0" borderId="28" xfId="8" applyFont="1" applyBorder="1" applyAlignment="1">
      <alignment horizontal="left" vertical="top" wrapText="1"/>
    </xf>
    <xf numFmtId="0" fontId="16" fillId="0" borderId="61" xfId="8" applyFont="1" applyBorder="1" applyAlignment="1">
      <alignment horizontal="left" vertical="top" wrapText="1"/>
    </xf>
    <xf numFmtId="49" fontId="18" fillId="0" borderId="20" xfId="1" applyNumberFormat="1" applyFont="1" applyBorder="1" applyAlignment="1">
      <alignment horizontal="left" vertical="top"/>
    </xf>
    <xf numFmtId="0" fontId="16" fillId="0" borderId="33" xfId="8" applyFont="1" applyBorder="1" applyAlignment="1">
      <alignment horizontal="left" vertical="top" wrapText="1"/>
    </xf>
    <xf numFmtId="0" fontId="38" fillId="0" borderId="36" xfId="1" applyFont="1" applyBorder="1" applyAlignment="1">
      <alignment vertical="top"/>
    </xf>
    <xf numFmtId="0" fontId="38" fillId="0" borderId="24" xfId="1" applyFont="1" applyBorder="1" applyAlignment="1">
      <alignment vertical="top"/>
    </xf>
    <xf numFmtId="0" fontId="38" fillId="0" borderId="56" xfId="1" applyFont="1" applyBorder="1" applyAlignment="1">
      <alignment vertical="top"/>
    </xf>
    <xf numFmtId="0" fontId="38" fillId="0" borderId="61" xfId="1" applyFont="1" applyBorder="1" applyAlignment="1">
      <alignment horizontal="center" vertical="center" wrapText="1"/>
    </xf>
    <xf numFmtId="0" fontId="38" fillId="0" borderId="57" xfId="1" applyFont="1" applyBorder="1" applyAlignment="1">
      <alignment horizontal="center" vertical="center" wrapText="1"/>
    </xf>
    <xf numFmtId="0" fontId="38" fillId="16" borderId="56" xfId="1" applyFont="1" applyFill="1" applyBorder="1" applyAlignment="1">
      <alignment horizontal="center" vertical="center" textRotation="90"/>
    </xf>
    <xf numFmtId="0" fontId="38" fillId="16" borderId="56" xfId="1" applyFont="1" applyFill="1" applyBorder="1" applyAlignment="1">
      <alignment vertical="top"/>
    </xf>
    <xf numFmtId="0" fontId="38" fillId="17" borderId="56" xfId="1" applyFont="1" applyFill="1" applyBorder="1" applyAlignment="1">
      <alignment vertical="top"/>
    </xf>
    <xf numFmtId="0" fontId="38" fillId="16" borderId="56" xfId="1" applyFont="1" applyFill="1" applyBorder="1"/>
    <xf numFmtId="0" fontId="38" fillId="17" borderId="56" xfId="1" applyFont="1" applyFill="1" applyBorder="1"/>
    <xf numFmtId="0" fontId="38" fillId="18" borderId="8" xfId="1" applyFont="1" applyFill="1" applyBorder="1" applyAlignment="1">
      <alignment vertical="top"/>
    </xf>
    <xf numFmtId="49" fontId="39" fillId="5" borderId="32" xfId="1" applyNumberFormat="1" applyFont="1" applyFill="1" applyBorder="1" applyAlignment="1">
      <alignment horizontal="left" vertical="top"/>
    </xf>
    <xf numFmtId="49" fontId="38" fillId="5" borderId="33" xfId="1" applyNumberFormat="1" applyFont="1" applyFill="1" applyBorder="1" applyAlignment="1">
      <alignment horizontal="left" vertical="top" wrapText="1"/>
    </xf>
    <xf numFmtId="49" fontId="38" fillId="5" borderId="33" xfId="1" applyNumberFormat="1" applyFont="1" applyFill="1" applyBorder="1" applyAlignment="1">
      <alignment horizontal="left" vertical="top"/>
    </xf>
    <xf numFmtId="2" fontId="38" fillId="5" borderId="33" xfId="1" applyNumberFormat="1" applyFont="1" applyFill="1" applyBorder="1" applyAlignment="1">
      <alignment horizontal="left" vertical="top"/>
    </xf>
    <xf numFmtId="0" fontId="38" fillId="18" borderId="56" xfId="1" applyFont="1" applyFill="1" applyBorder="1" applyAlignment="1">
      <alignment horizontal="center" vertical="top"/>
    </xf>
    <xf numFmtId="49" fontId="39" fillId="5" borderId="20" xfId="1" applyNumberFormat="1" applyFont="1" applyFill="1" applyBorder="1" applyAlignment="1">
      <alignment horizontal="left" vertical="top"/>
    </xf>
    <xf numFmtId="49" fontId="38" fillId="5" borderId="28" xfId="1" applyNumberFormat="1" applyFont="1" applyFill="1" applyBorder="1" applyAlignment="1">
      <alignment horizontal="left" vertical="top" wrapText="1"/>
    </xf>
    <xf numFmtId="49" fontId="38" fillId="5" borderId="28" xfId="1" applyNumberFormat="1" applyFont="1" applyFill="1" applyBorder="1" applyAlignment="1">
      <alignment horizontal="left" vertical="top"/>
    </xf>
    <xf numFmtId="166" fontId="38" fillId="5" borderId="28" xfId="1" applyNumberFormat="1" applyFont="1" applyFill="1" applyBorder="1" applyAlignment="1">
      <alignment horizontal="left" vertical="top"/>
    </xf>
    <xf numFmtId="2" fontId="38" fillId="5" borderId="28" xfId="1" applyNumberFormat="1" applyFont="1" applyFill="1" applyBorder="1" applyAlignment="1">
      <alignment horizontal="left" vertical="top"/>
    </xf>
    <xf numFmtId="49" fontId="38" fillId="0" borderId="28" xfId="1" applyNumberFormat="1" applyFont="1" applyBorder="1" applyAlignment="1">
      <alignment horizontal="left" vertical="top" wrapText="1"/>
    </xf>
    <xf numFmtId="0" fontId="38" fillId="0" borderId="28" xfId="1" applyFont="1" applyBorder="1" applyAlignment="1">
      <alignment horizontal="left" vertical="top" wrapText="1"/>
    </xf>
    <xf numFmtId="0" fontId="38" fillId="18" borderId="56" xfId="1" applyFont="1" applyFill="1" applyBorder="1" applyAlignment="1">
      <alignment vertical="top"/>
    </xf>
    <xf numFmtId="0" fontId="38" fillId="5" borderId="28" xfId="1" applyFont="1" applyFill="1" applyBorder="1" applyAlignment="1">
      <alignment horizontal="left" vertical="top" wrapText="1"/>
    </xf>
    <xf numFmtId="3" fontId="38" fillId="5" borderId="28" xfId="1" applyNumberFormat="1" applyFont="1" applyFill="1" applyBorder="1" applyAlignment="1">
      <alignment horizontal="left" vertical="top" wrapText="1"/>
    </xf>
    <xf numFmtId="0" fontId="38" fillId="5" borderId="16" xfId="1" applyFont="1" applyFill="1" applyBorder="1" applyAlignment="1">
      <alignment horizontal="left" vertical="top" wrapText="1"/>
    </xf>
    <xf numFmtId="3" fontId="38" fillId="5" borderId="16" xfId="1" applyNumberFormat="1" applyFont="1" applyFill="1" applyBorder="1" applyAlignment="1">
      <alignment horizontal="left" vertical="top" wrapText="1"/>
    </xf>
    <xf numFmtId="49" fontId="39" fillId="18" borderId="49" xfId="1" applyNumberFormat="1" applyFont="1" applyFill="1" applyBorder="1" applyAlignment="1">
      <alignment vertical="top" wrapText="1"/>
    </xf>
    <xf numFmtId="166" fontId="39" fillId="18" borderId="15" xfId="1" applyNumberFormat="1" applyFont="1" applyFill="1" applyBorder="1" applyAlignment="1">
      <alignment horizontal="left" vertical="top" wrapText="1"/>
    </xf>
    <xf numFmtId="0" fontId="38" fillId="18" borderId="1" xfId="1" applyFont="1" applyFill="1" applyBorder="1" applyAlignment="1">
      <alignment horizontal="center" vertical="top" wrapText="1"/>
    </xf>
    <xf numFmtId="0" fontId="38" fillId="18" borderId="35" xfId="1" applyFont="1" applyFill="1" applyBorder="1" applyAlignment="1">
      <alignment horizontal="left" vertical="top" wrapText="1"/>
    </xf>
    <xf numFmtId="0" fontId="38" fillId="17" borderId="49" xfId="1" applyFont="1" applyFill="1" applyBorder="1" applyAlignment="1">
      <alignment vertical="top"/>
    </xf>
    <xf numFmtId="166" fontId="39" fillId="17" borderId="15" xfId="1" applyNumberFormat="1" applyFont="1" applyFill="1" applyBorder="1" applyAlignment="1">
      <alignment horizontal="left" vertical="top" wrapText="1"/>
    </xf>
    <xf numFmtId="0" fontId="38" fillId="17" borderId="1" xfId="1" applyFont="1" applyFill="1" applyBorder="1" applyAlignment="1">
      <alignment horizontal="center" vertical="top" wrapText="1"/>
    </xf>
    <xf numFmtId="0" fontId="38" fillId="17" borderId="35" xfId="1" applyFont="1" applyFill="1" applyBorder="1" applyAlignment="1">
      <alignment horizontal="left" vertical="top" wrapText="1"/>
    </xf>
    <xf numFmtId="0" fontId="38" fillId="18" borderId="56" xfId="1" applyFont="1" applyFill="1" applyBorder="1" applyAlignment="1">
      <alignment vertical="center" textRotation="90" shrinkToFit="1"/>
    </xf>
    <xf numFmtId="0" fontId="38" fillId="0" borderId="61" xfId="1" applyFont="1" applyBorder="1" applyAlignment="1">
      <alignment horizontal="left" vertical="top" wrapText="1"/>
    </xf>
    <xf numFmtId="3" fontId="38" fillId="0" borderId="28" xfId="1" applyNumberFormat="1" applyFont="1" applyFill="1" applyBorder="1" applyAlignment="1">
      <alignment horizontal="left" vertical="top" wrapText="1"/>
    </xf>
    <xf numFmtId="0" fontId="38" fillId="0" borderId="28" xfId="1" applyFont="1" applyFill="1" applyBorder="1" applyAlignment="1">
      <alignment horizontal="left" vertical="top" wrapText="1"/>
    </xf>
    <xf numFmtId="49" fontId="39" fillId="5" borderId="63" xfId="1" applyNumberFormat="1" applyFont="1" applyFill="1" applyBorder="1" applyAlignment="1">
      <alignment horizontal="left" vertical="top"/>
    </xf>
    <xf numFmtId="49" fontId="39" fillId="18" borderId="56" xfId="1" applyNumberFormat="1" applyFont="1" applyFill="1" applyBorder="1" applyAlignment="1">
      <alignment vertical="top" wrapText="1"/>
    </xf>
    <xf numFmtId="3" fontId="38" fillId="0" borderId="16" xfId="1" applyNumberFormat="1" applyFont="1" applyBorder="1" applyAlignment="1">
      <alignment horizontal="left" vertical="top" wrapText="1"/>
    </xf>
    <xf numFmtId="166" fontId="38" fillId="5" borderId="61" xfId="1" applyNumberFormat="1" applyFont="1" applyFill="1" applyBorder="1" applyAlignment="1">
      <alignment horizontal="left" vertical="top"/>
    </xf>
    <xf numFmtId="3" fontId="38" fillId="0" borderId="16" xfId="1" applyNumberFormat="1" applyFont="1" applyFill="1" applyBorder="1" applyAlignment="1">
      <alignment horizontal="left" vertical="top" wrapText="1"/>
    </xf>
    <xf numFmtId="0" fontId="38" fillId="0" borderId="57" xfId="1" applyFont="1" applyBorder="1" applyAlignment="1">
      <alignment horizontal="left" vertical="top" wrapText="1"/>
    </xf>
    <xf numFmtId="0" fontId="38" fillId="18" borderId="1" xfId="1" applyFont="1" applyFill="1" applyBorder="1" applyAlignment="1">
      <alignment vertical="top"/>
    </xf>
    <xf numFmtId="0" fontId="38" fillId="18" borderId="35" xfId="1" applyFont="1" applyFill="1" applyBorder="1" applyAlignment="1">
      <alignment vertical="top"/>
    </xf>
    <xf numFmtId="0" fontId="38" fillId="17" borderId="1" xfId="1" applyFont="1" applyFill="1" applyBorder="1" applyAlignment="1">
      <alignment vertical="top"/>
    </xf>
    <xf numFmtId="0" fontId="38" fillId="17" borderId="35" xfId="1" applyFont="1" applyFill="1" applyBorder="1" applyAlignment="1">
      <alignment vertical="top"/>
    </xf>
    <xf numFmtId="0" fontId="38" fillId="16" borderId="49" xfId="1" applyFont="1" applyFill="1" applyBorder="1" applyAlignment="1">
      <alignment vertical="top"/>
    </xf>
    <xf numFmtId="0" fontId="38" fillId="16" borderId="1" xfId="1" applyFont="1" applyFill="1" applyBorder="1" applyAlignment="1">
      <alignment vertical="top"/>
    </xf>
    <xf numFmtId="166" fontId="39" fillId="16" borderId="15" xfId="1" applyNumberFormat="1" applyFont="1" applyFill="1" applyBorder="1" applyAlignment="1">
      <alignment horizontal="left" vertical="top" wrapText="1"/>
    </xf>
    <xf numFmtId="0" fontId="38" fillId="16" borderId="35" xfId="1" applyFont="1" applyFill="1" applyBorder="1" applyAlignment="1">
      <alignment vertical="top"/>
    </xf>
    <xf numFmtId="3" fontId="38" fillId="5" borderId="6" xfId="1" applyNumberFormat="1" applyFont="1" applyFill="1" applyBorder="1" applyAlignment="1">
      <alignment horizontal="left" vertical="top" wrapText="1"/>
    </xf>
    <xf numFmtId="3" fontId="38" fillId="0" borderId="33" xfId="1" applyNumberFormat="1" applyFont="1" applyFill="1" applyBorder="1" applyAlignment="1">
      <alignment horizontal="left" vertical="top" wrapText="1"/>
    </xf>
    <xf numFmtId="0" fontId="38" fillId="0" borderId="16" xfId="1" applyFont="1" applyFill="1" applyBorder="1" applyAlignment="1">
      <alignment horizontal="left" vertical="top" wrapText="1"/>
    </xf>
    <xf numFmtId="49" fontId="33" fillId="0" borderId="20" xfId="1" applyNumberFormat="1" applyFont="1" applyBorder="1" applyAlignment="1">
      <alignment horizontal="left" vertical="top"/>
    </xf>
    <xf numFmtId="49" fontId="32" fillId="0" borderId="28" xfId="1" applyNumberFormat="1" applyFont="1" applyFill="1" applyBorder="1" applyAlignment="1">
      <alignment horizontal="left" vertical="top" wrapText="1"/>
    </xf>
    <xf numFmtId="49" fontId="32" fillId="0" borderId="28" xfId="1" applyNumberFormat="1" applyFont="1" applyFill="1" applyBorder="1" applyAlignment="1">
      <alignment horizontal="left" vertical="top"/>
    </xf>
    <xf numFmtId="49" fontId="33" fillId="0" borderId="12" xfId="1" applyNumberFormat="1" applyFont="1" applyBorder="1" applyAlignment="1">
      <alignment horizontal="left" vertical="top"/>
    </xf>
    <xf numFmtId="49" fontId="32" fillId="0" borderId="13" xfId="1" applyNumberFormat="1" applyFont="1" applyFill="1" applyBorder="1" applyAlignment="1">
      <alignment horizontal="left" vertical="top" wrapText="1"/>
    </xf>
    <xf numFmtId="49" fontId="32" fillId="0" borderId="13" xfId="1" applyNumberFormat="1" applyFont="1" applyFill="1" applyBorder="1" applyAlignment="1">
      <alignment horizontal="left" vertical="top"/>
    </xf>
    <xf numFmtId="166" fontId="32" fillId="3" borderId="13" xfId="1" applyNumberFormat="1" applyFont="1" applyFill="1" applyBorder="1" applyAlignment="1">
      <alignment horizontal="left" vertical="top"/>
    </xf>
    <xf numFmtId="0" fontId="18" fillId="0" borderId="63" xfId="1" applyFont="1" applyBorder="1" applyAlignment="1">
      <alignment horizontal="left" vertical="top"/>
    </xf>
    <xf numFmtId="0" fontId="16" fillId="0" borderId="61" xfId="1" applyFont="1" applyBorder="1" applyAlignment="1">
      <alignment horizontal="left" vertical="top"/>
    </xf>
    <xf numFmtId="0" fontId="18" fillId="0" borderId="20" xfId="1" applyFont="1" applyBorder="1" applyAlignment="1">
      <alignment horizontal="left" vertical="top"/>
    </xf>
    <xf numFmtId="0" fontId="21" fillId="3" borderId="20" xfId="0" applyFont="1" applyFill="1" applyBorder="1" applyAlignment="1">
      <alignment horizontal="left" vertical="top" wrapText="1"/>
    </xf>
    <xf numFmtId="49" fontId="16" fillId="0" borderId="28" xfId="1" applyNumberFormat="1" applyFont="1" applyBorder="1" applyAlignment="1">
      <alignment horizontal="left" vertical="top" wrapText="1"/>
    </xf>
    <xf numFmtId="0" fontId="16" fillId="3" borderId="51" xfId="8" applyFont="1" applyFill="1" applyBorder="1" applyAlignment="1">
      <alignment horizontal="left" vertical="top" wrapText="1"/>
    </xf>
    <xf numFmtId="4" fontId="16" fillId="3" borderId="28" xfId="1" applyNumberFormat="1" applyFont="1" applyFill="1" applyBorder="1" applyAlignment="1">
      <alignment horizontal="left" vertical="top" wrapText="1" shrinkToFit="1"/>
    </xf>
    <xf numFmtId="0" fontId="20" fillId="0" borderId="28" xfId="1" applyFont="1" applyBorder="1" applyAlignment="1">
      <alignment horizontal="left" vertical="top" wrapText="1"/>
    </xf>
    <xf numFmtId="4" fontId="16" fillId="3" borderId="28" xfId="1" applyNumberFormat="1" applyFont="1" applyFill="1" applyBorder="1" applyAlignment="1">
      <alignment horizontal="left" vertical="top" wrapText="1"/>
    </xf>
    <xf numFmtId="0" fontId="20" fillId="0" borderId="48" xfId="1" applyFont="1" applyBorder="1" applyAlignment="1">
      <alignment horizontal="left" vertical="top" wrapText="1"/>
    </xf>
    <xf numFmtId="0" fontId="20" fillId="0" borderId="16" xfId="1" applyFont="1" applyBorder="1" applyAlignment="1">
      <alignment horizontal="left" vertical="top" wrapText="1"/>
    </xf>
    <xf numFmtId="166" fontId="16" fillId="3" borderId="13" xfId="1" applyNumberFormat="1" applyFont="1" applyFill="1" applyBorder="1" applyAlignment="1">
      <alignment horizontal="left" vertical="top" wrapText="1"/>
    </xf>
    <xf numFmtId="165" fontId="16" fillId="3" borderId="16" xfId="8" applyNumberFormat="1" applyFont="1" applyFill="1" applyBorder="1" applyAlignment="1">
      <alignment horizontal="left" vertical="top"/>
    </xf>
    <xf numFmtId="166" fontId="16" fillId="3" borderId="39" xfId="1" applyNumberFormat="1" applyFont="1" applyFill="1" applyBorder="1" applyAlignment="1">
      <alignment horizontal="left" vertical="top" wrapText="1"/>
    </xf>
    <xf numFmtId="3" fontId="16" fillId="3" borderId="47" xfId="1" applyNumberFormat="1" applyFont="1" applyFill="1" applyBorder="1" applyAlignment="1">
      <alignment horizontal="left" vertical="top" wrapText="1"/>
    </xf>
    <xf numFmtId="0" fontId="24" fillId="0" borderId="0" xfId="0" applyFont="1" applyBorder="1" applyAlignment="1">
      <alignment horizontal="left" vertical="top"/>
    </xf>
    <xf numFmtId="3" fontId="16" fillId="0" borderId="48" xfId="1" applyNumberFormat="1" applyFont="1" applyBorder="1" applyAlignment="1">
      <alignment horizontal="left" vertical="top"/>
    </xf>
    <xf numFmtId="0" fontId="20" fillId="0" borderId="48" xfId="0" applyFont="1" applyBorder="1" applyAlignment="1">
      <alignment horizontal="left" vertical="top" wrapText="1"/>
    </xf>
    <xf numFmtId="0" fontId="16" fillId="3" borderId="28" xfId="8" applyFont="1" applyFill="1" applyBorder="1" applyAlignment="1">
      <alignment horizontal="left" vertical="top"/>
    </xf>
    <xf numFmtId="0" fontId="32" fillId="3" borderId="16" xfId="1" applyFont="1" applyFill="1" applyBorder="1" applyAlignment="1">
      <alignment horizontal="left" vertical="top"/>
    </xf>
    <xf numFmtId="0" fontId="32" fillId="0" borderId="61" xfId="1" applyFont="1" applyBorder="1" applyAlignment="1">
      <alignment horizontal="center" vertical="center" wrapText="1"/>
    </xf>
    <xf numFmtId="166" fontId="32" fillId="3" borderId="16" xfId="1" applyNumberFormat="1" applyFont="1" applyFill="1" applyBorder="1" applyAlignment="1">
      <alignment horizontal="left" vertical="top"/>
    </xf>
    <xf numFmtId="0" fontId="32" fillId="10" borderId="40" xfId="1" applyFont="1" applyFill="1" applyBorder="1" applyAlignment="1">
      <alignment horizontal="center" vertical="top" wrapText="1"/>
    </xf>
    <xf numFmtId="49" fontId="33" fillId="14" borderId="1" xfId="1" applyNumberFormat="1" applyFont="1" applyFill="1" applyBorder="1" applyAlignment="1">
      <alignment horizontal="right" vertical="top" wrapText="1"/>
    </xf>
    <xf numFmtId="49" fontId="33" fillId="0" borderId="59" xfId="1" applyNumberFormat="1" applyFont="1" applyFill="1" applyBorder="1" applyAlignment="1">
      <alignment horizontal="left" vertical="top" wrapText="1"/>
    </xf>
    <xf numFmtId="49" fontId="33" fillId="0" borderId="20" xfId="1" applyNumberFormat="1" applyFont="1" applyFill="1" applyBorder="1" applyAlignment="1">
      <alignment horizontal="left" vertical="top" wrapText="1"/>
    </xf>
    <xf numFmtId="0" fontId="16" fillId="0" borderId="61" xfId="1" applyFont="1" applyBorder="1" applyAlignment="1">
      <alignment horizontal="left" vertical="top" wrapText="1"/>
    </xf>
    <xf numFmtId="49" fontId="33" fillId="10" borderId="40" xfId="1" applyNumberFormat="1" applyFont="1" applyFill="1" applyBorder="1" applyAlignment="1">
      <alignment horizontal="left" vertical="top"/>
    </xf>
    <xf numFmtId="49" fontId="33" fillId="10" borderId="41" xfId="1" applyNumberFormat="1" applyFont="1" applyFill="1" applyBorder="1" applyAlignment="1">
      <alignment horizontal="left" vertical="top"/>
    </xf>
    <xf numFmtId="0" fontId="32" fillId="0" borderId="13" xfId="1" applyFont="1" applyBorder="1" applyAlignment="1">
      <alignment horizontal="left" vertical="top" wrapText="1"/>
    </xf>
    <xf numFmtId="1" fontId="32" fillId="5" borderId="16" xfId="1" applyNumberFormat="1" applyFont="1" applyFill="1" applyBorder="1" applyAlignment="1">
      <alignment horizontal="left" vertical="top" wrapText="1"/>
    </xf>
    <xf numFmtId="0" fontId="32" fillId="10" borderId="40" xfId="1" applyFont="1" applyFill="1" applyBorder="1" applyAlignment="1">
      <alignment horizontal="center" vertical="center" wrapText="1"/>
    </xf>
    <xf numFmtId="0" fontId="32" fillId="5" borderId="16" xfId="1" applyFont="1" applyFill="1" applyBorder="1" applyAlignment="1">
      <alignment horizontal="left" vertical="top" wrapText="1"/>
    </xf>
    <xf numFmtId="0" fontId="32" fillId="5" borderId="33" xfId="1" applyFont="1" applyFill="1" applyBorder="1" applyAlignment="1">
      <alignment horizontal="left" vertical="top" wrapText="1"/>
    </xf>
    <xf numFmtId="0" fontId="32" fillId="3" borderId="3" xfId="1" applyFont="1" applyFill="1" applyBorder="1" applyAlignment="1">
      <alignment horizontal="left" vertical="top" wrapText="1"/>
    </xf>
    <xf numFmtId="0" fontId="32" fillId="3" borderId="6" xfId="1" applyFont="1" applyFill="1" applyBorder="1" applyAlignment="1">
      <alignment horizontal="left" vertical="top" wrapText="1"/>
    </xf>
    <xf numFmtId="166" fontId="32" fillId="3" borderId="16" xfId="1" applyNumberFormat="1" applyFont="1" applyFill="1" applyBorder="1" applyAlignment="1">
      <alignment horizontal="left" vertical="top" wrapText="1"/>
    </xf>
    <xf numFmtId="0" fontId="32" fillId="3" borderId="33" xfId="1" applyFont="1" applyFill="1" applyBorder="1" applyAlignment="1">
      <alignment horizontal="left" vertical="top" wrapText="1"/>
    </xf>
    <xf numFmtId="0" fontId="32" fillId="0" borderId="28" xfId="1" applyFont="1" applyBorder="1" applyAlignment="1">
      <alignment horizontal="left" vertical="top" wrapText="1"/>
    </xf>
    <xf numFmtId="1" fontId="32" fillId="3" borderId="28" xfId="1" applyNumberFormat="1" applyFont="1" applyFill="1" applyBorder="1" applyAlignment="1">
      <alignment horizontal="left" vertical="top" wrapText="1"/>
    </xf>
    <xf numFmtId="0" fontId="32" fillId="3" borderId="28" xfId="1" applyFont="1" applyFill="1" applyBorder="1" applyAlignment="1">
      <alignment horizontal="left" vertical="top" wrapText="1"/>
    </xf>
    <xf numFmtId="49" fontId="33" fillId="3" borderId="44" xfId="1" applyNumberFormat="1" applyFont="1" applyFill="1" applyBorder="1" applyAlignment="1">
      <alignment horizontal="left" vertical="top" wrapText="1"/>
    </xf>
    <xf numFmtId="49" fontId="33" fillId="0" borderId="9" xfId="1" applyNumberFormat="1" applyFont="1" applyFill="1" applyBorder="1" applyAlignment="1">
      <alignment horizontal="left" vertical="top" wrapText="1"/>
    </xf>
    <xf numFmtId="49" fontId="33" fillId="0" borderId="5" xfId="1" applyNumberFormat="1" applyFont="1" applyFill="1" applyBorder="1" applyAlignment="1">
      <alignment horizontal="left" vertical="top" wrapText="1"/>
    </xf>
    <xf numFmtId="0" fontId="32" fillId="0" borderId="16" xfId="1" applyFont="1" applyBorder="1" applyAlignment="1">
      <alignment horizontal="left" vertical="top" wrapText="1"/>
    </xf>
    <xf numFmtId="49" fontId="33" fillId="0" borderId="32" xfId="1" applyNumberFormat="1" applyFont="1" applyFill="1" applyBorder="1" applyAlignment="1">
      <alignment horizontal="left" vertical="top" wrapText="1"/>
    </xf>
    <xf numFmtId="0" fontId="32" fillId="0" borderId="33" xfId="1" applyFont="1" applyBorder="1" applyAlignment="1">
      <alignment horizontal="left" vertical="top" wrapText="1"/>
    </xf>
    <xf numFmtId="49" fontId="33" fillId="14" borderId="40" xfId="1" applyNumberFormat="1" applyFont="1" applyFill="1" applyBorder="1" applyAlignment="1">
      <alignment horizontal="right" vertical="top" wrapText="1"/>
    </xf>
    <xf numFmtId="1" fontId="32" fillId="3" borderId="16" xfId="1" applyNumberFormat="1" applyFont="1" applyFill="1" applyBorder="1" applyAlignment="1">
      <alignment horizontal="left" vertical="top" wrapText="1"/>
    </xf>
    <xf numFmtId="1" fontId="32" fillId="3" borderId="33" xfId="1" applyNumberFormat="1" applyFont="1" applyFill="1" applyBorder="1" applyAlignment="1">
      <alignment horizontal="left" vertical="top" wrapText="1"/>
    </xf>
    <xf numFmtId="0" fontId="33" fillId="0" borderId="9" xfId="1" applyFont="1" applyFill="1" applyBorder="1" applyAlignment="1">
      <alignment horizontal="left" vertical="top"/>
    </xf>
    <xf numFmtId="0" fontId="32" fillId="0" borderId="33" xfId="8" applyFont="1" applyBorder="1" applyAlignment="1">
      <alignment horizontal="left" vertical="top" wrapText="1"/>
    </xf>
    <xf numFmtId="0" fontId="32" fillId="0" borderId="61" xfId="8" applyFont="1" applyBorder="1" applyAlignment="1">
      <alignment horizontal="left" vertical="top" wrapText="1"/>
    </xf>
    <xf numFmtId="0" fontId="32" fillId="0" borderId="28" xfId="0" applyFont="1" applyBorder="1" applyAlignment="1">
      <alignment horizontal="left" vertical="top"/>
    </xf>
    <xf numFmtId="3" fontId="33" fillId="0" borderId="5" xfId="1" applyNumberFormat="1" applyFont="1" applyFill="1" applyBorder="1" applyAlignment="1">
      <alignment horizontal="left" vertical="top" wrapText="1"/>
    </xf>
    <xf numFmtId="3" fontId="32" fillId="0" borderId="33" xfId="1" applyNumberFormat="1" applyFont="1" applyFill="1" applyBorder="1" applyAlignment="1">
      <alignment horizontal="left" vertical="top" wrapText="1"/>
    </xf>
    <xf numFmtId="3" fontId="32" fillId="5" borderId="6" xfId="1" applyNumberFormat="1" applyFont="1" applyFill="1" applyBorder="1" applyAlignment="1">
      <alignment horizontal="left" vertical="top" wrapText="1"/>
    </xf>
    <xf numFmtId="3" fontId="32" fillId="0" borderId="28" xfId="1" applyNumberFormat="1" applyFont="1" applyBorder="1" applyAlignment="1">
      <alignment horizontal="left" vertical="top" wrapText="1"/>
    </xf>
    <xf numFmtId="0" fontId="32" fillId="5" borderId="47" xfId="1" applyFont="1" applyFill="1" applyBorder="1" applyAlignment="1">
      <alignment horizontal="left" vertical="top" wrapText="1"/>
    </xf>
    <xf numFmtId="166" fontId="32" fillId="3" borderId="10" xfId="1" applyNumberFormat="1" applyFont="1" applyFill="1" applyBorder="1" applyAlignment="1">
      <alignment horizontal="left" vertical="top" wrapText="1"/>
    </xf>
    <xf numFmtId="0" fontId="32" fillId="14" borderId="1" xfId="0" applyFont="1" applyFill="1" applyBorder="1" applyAlignment="1">
      <alignment vertical="top" wrapText="1"/>
    </xf>
    <xf numFmtId="0" fontId="32" fillId="14" borderId="43" xfId="0" applyFont="1" applyFill="1" applyBorder="1" applyAlignment="1">
      <alignment vertical="top"/>
    </xf>
    <xf numFmtId="0" fontId="32" fillId="14" borderId="24" xfId="0" applyFont="1" applyFill="1" applyBorder="1" applyAlignment="1">
      <alignment vertical="top" wrapText="1"/>
    </xf>
    <xf numFmtId="166" fontId="32" fillId="14" borderId="24" xfId="0" applyNumberFormat="1" applyFont="1" applyFill="1" applyBorder="1" applyAlignment="1">
      <alignment vertical="top" wrapText="1"/>
    </xf>
    <xf numFmtId="0" fontId="32" fillId="14" borderId="25" xfId="0" applyFont="1" applyFill="1" applyBorder="1" applyAlignment="1">
      <alignment vertical="top" wrapText="1"/>
    </xf>
    <xf numFmtId="2" fontId="32" fillId="8" borderId="56" xfId="0" applyNumberFormat="1" applyFont="1" applyFill="1" applyBorder="1" applyAlignment="1">
      <alignment horizontal="center" vertical="top"/>
    </xf>
    <xf numFmtId="166" fontId="32" fillId="3" borderId="4" xfId="1" applyNumberFormat="1" applyFont="1" applyFill="1" applyBorder="1" applyAlignment="1">
      <alignment horizontal="left" vertical="top" wrapText="1"/>
    </xf>
    <xf numFmtId="165" fontId="32" fillId="0" borderId="47" xfId="1" applyNumberFormat="1" applyFont="1" applyFill="1" applyBorder="1" applyAlignment="1">
      <alignment horizontal="left" vertical="top" wrapText="1"/>
    </xf>
    <xf numFmtId="0" fontId="32" fillId="3" borderId="28" xfId="0" applyFont="1" applyFill="1" applyBorder="1" applyAlignment="1">
      <alignment horizontal="left" vertical="top" wrapText="1"/>
    </xf>
    <xf numFmtId="166" fontId="32" fillId="3" borderId="11" xfId="1" applyNumberFormat="1" applyFont="1" applyFill="1" applyBorder="1" applyAlignment="1">
      <alignment horizontal="left" vertical="top" wrapText="1"/>
    </xf>
    <xf numFmtId="0" fontId="32" fillId="0" borderId="6" xfId="1" applyFont="1" applyFill="1" applyBorder="1" applyAlignment="1">
      <alignment horizontal="left" vertical="top" wrapText="1"/>
    </xf>
    <xf numFmtId="1" fontId="32" fillId="3" borderId="26" xfId="1" applyNumberFormat="1" applyFont="1" applyFill="1" applyBorder="1" applyAlignment="1">
      <alignment horizontal="left" vertical="top" wrapText="1"/>
    </xf>
    <xf numFmtId="1" fontId="32" fillId="0" borderId="33" xfId="1" applyNumberFormat="1" applyFont="1" applyFill="1" applyBorder="1" applyAlignment="1">
      <alignment horizontal="left" vertical="top" wrapText="1"/>
    </xf>
    <xf numFmtId="1" fontId="32" fillId="5" borderId="0" xfId="1" applyNumberFormat="1" applyFont="1" applyFill="1" applyBorder="1" applyAlignment="1">
      <alignment horizontal="left" vertical="top" wrapText="1"/>
    </xf>
    <xf numFmtId="0" fontId="32" fillId="0" borderId="6" xfId="0" applyFont="1" applyFill="1" applyBorder="1" applyAlignment="1">
      <alignment horizontal="left" vertical="top" wrapText="1"/>
    </xf>
    <xf numFmtId="2" fontId="32" fillId="8" borderId="8" xfId="0" applyNumberFormat="1" applyFont="1" applyFill="1" applyBorder="1" applyAlignment="1">
      <alignment horizontal="center" vertical="top"/>
    </xf>
    <xf numFmtId="0" fontId="32" fillId="3" borderId="44" xfId="1" applyFont="1" applyFill="1" applyBorder="1" applyAlignment="1">
      <alignment horizontal="left" vertical="top" wrapText="1"/>
    </xf>
    <xf numFmtId="1" fontId="32" fillId="3" borderId="17" xfId="1" applyNumberFormat="1" applyFont="1" applyFill="1" applyBorder="1" applyAlignment="1">
      <alignment horizontal="left" vertical="top" wrapText="1"/>
    </xf>
    <xf numFmtId="0" fontId="32" fillId="3" borderId="60" xfId="1" applyFont="1" applyFill="1" applyBorder="1" applyAlignment="1">
      <alignment horizontal="left" vertical="top" wrapText="1"/>
    </xf>
    <xf numFmtId="2" fontId="33" fillId="8" borderId="56" xfId="0" applyNumberFormat="1" applyFont="1" applyFill="1" applyBorder="1" applyAlignment="1">
      <alignment horizontal="center" vertical="top"/>
    </xf>
    <xf numFmtId="2" fontId="32" fillId="3" borderId="10" xfId="1" applyNumberFormat="1" applyFont="1" applyFill="1" applyBorder="1" applyAlignment="1">
      <alignment horizontal="left" vertical="top" wrapText="1"/>
    </xf>
    <xf numFmtId="166" fontId="32" fillId="3" borderId="44" xfId="1" applyNumberFormat="1" applyFont="1" applyFill="1" applyBorder="1" applyAlignment="1">
      <alignment horizontal="left" vertical="top" wrapText="1"/>
    </xf>
    <xf numFmtId="0" fontId="32" fillId="0" borderId="16" xfId="1" applyFont="1" applyFill="1" applyBorder="1" applyAlignment="1">
      <alignment horizontal="left" vertical="top" wrapText="1"/>
    </xf>
    <xf numFmtId="165" fontId="32" fillId="3" borderId="17" xfId="1" applyNumberFormat="1" applyFont="1" applyFill="1" applyBorder="1" applyAlignment="1">
      <alignment horizontal="left" vertical="top" wrapText="1"/>
    </xf>
    <xf numFmtId="2" fontId="32" fillId="3" borderId="0" xfId="1" applyNumberFormat="1" applyFont="1" applyFill="1" applyBorder="1" applyAlignment="1">
      <alignment horizontal="left" vertical="top" wrapText="1"/>
    </xf>
    <xf numFmtId="2" fontId="32" fillId="3" borderId="17" xfId="1" applyNumberFormat="1" applyFont="1" applyFill="1" applyBorder="1" applyAlignment="1">
      <alignment horizontal="left" vertical="top" wrapText="1"/>
    </xf>
    <xf numFmtId="49" fontId="33" fillId="0" borderId="63" xfId="1" applyNumberFormat="1" applyFont="1" applyFill="1" applyBorder="1" applyAlignment="1">
      <alignment horizontal="left" vertical="top" wrapText="1"/>
    </xf>
    <xf numFmtId="2" fontId="32" fillId="3" borderId="61" xfId="1" applyNumberFormat="1" applyFont="1" applyFill="1" applyBorder="1" applyAlignment="1">
      <alignment horizontal="left" vertical="top" wrapText="1"/>
    </xf>
    <xf numFmtId="0" fontId="32" fillId="5" borderId="10" xfId="1" applyFont="1" applyFill="1" applyBorder="1" applyAlignment="1">
      <alignment horizontal="left" vertical="top" wrapText="1"/>
    </xf>
    <xf numFmtId="166" fontId="16" fillId="0" borderId="52" xfId="0" quotePrefix="1" applyNumberFormat="1" applyFont="1" applyBorder="1" applyAlignment="1">
      <alignment horizontal="left" vertical="top"/>
    </xf>
    <xf numFmtId="1" fontId="32" fillId="3" borderId="38" xfId="1" applyNumberFormat="1" applyFont="1" applyFill="1" applyBorder="1" applyAlignment="1">
      <alignment horizontal="left" vertical="top" wrapText="1"/>
    </xf>
    <xf numFmtId="0" fontId="16" fillId="0" borderId="28" xfId="0" applyFont="1" applyBorder="1" applyAlignment="1">
      <alignment horizontal="left" vertical="top"/>
    </xf>
    <xf numFmtId="0" fontId="32" fillId="3" borderId="64" xfId="1" applyFont="1" applyFill="1" applyBorder="1" applyAlignment="1">
      <alignment horizontal="left" vertical="top" wrapText="1"/>
    </xf>
    <xf numFmtId="0" fontId="32" fillId="3" borderId="13" xfId="1" applyFont="1" applyFill="1" applyBorder="1" applyAlignment="1">
      <alignment horizontal="left" vertical="top" wrapText="1"/>
    </xf>
    <xf numFmtId="2" fontId="32" fillId="8" borderId="49" xfId="0" applyNumberFormat="1" applyFont="1" applyFill="1" applyBorder="1" applyAlignment="1">
      <alignment horizontal="center" vertical="top"/>
    </xf>
    <xf numFmtId="0" fontId="32" fillId="4" borderId="40" xfId="0" applyFont="1" applyFill="1" applyBorder="1" applyAlignment="1">
      <alignment vertical="top"/>
    </xf>
    <xf numFmtId="0" fontId="33" fillId="0" borderId="59" xfId="0" applyFont="1" applyBorder="1" applyAlignment="1">
      <alignment horizontal="left" vertical="top"/>
    </xf>
    <xf numFmtId="0" fontId="32" fillId="0" borderId="47" xfId="0" applyFont="1" applyBorder="1" applyAlignment="1">
      <alignment horizontal="left" vertical="top"/>
    </xf>
    <xf numFmtId="0" fontId="32" fillId="3" borderId="47" xfId="0" applyFont="1" applyFill="1" applyBorder="1" applyAlignment="1">
      <alignment horizontal="left" vertical="top" wrapText="1"/>
    </xf>
    <xf numFmtId="0" fontId="32" fillId="0" borderId="3" xfId="0" applyFont="1" applyBorder="1" applyAlignment="1">
      <alignment horizontal="left" vertical="top" wrapText="1"/>
    </xf>
    <xf numFmtId="0" fontId="33" fillId="0" borderId="20" xfId="0" applyFont="1" applyBorder="1" applyAlignment="1">
      <alignment horizontal="left" vertical="top"/>
    </xf>
    <xf numFmtId="0" fontId="33" fillId="0" borderId="63" xfId="0" applyFont="1" applyBorder="1" applyAlignment="1">
      <alignment horizontal="left" vertical="top"/>
    </xf>
    <xf numFmtId="0" fontId="32" fillId="0" borderId="61" xfId="0" applyFont="1" applyBorder="1" applyAlignment="1">
      <alignment horizontal="left" vertical="top"/>
    </xf>
    <xf numFmtId="0" fontId="32" fillId="3" borderId="61" xfId="0" applyFont="1" applyFill="1" applyBorder="1" applyAlignment="1">
      <alignment horizontal="left" vertical="top" wrapText="1"/>
    </xf>
    <xf numFmtId="0" fontId="32" fillId="0" borderId="45" xfId="0" applyFont="1" applyBorder="1" applyAlignment="1">
      <alignment horizontal="left" vertical="top"/>
    </xf>
    <xf numFmtId="0" fontId="18" fillId="0" borderId="63" xfId="0" applyFont="1" applyBorder="1" applyAlignment="1">
      <alignment horizontal="left" vertical="top"/>
    </xf>
    <xf numFmtId="0" fontId="32" fillId="10" borderId="1" xfId="0" applyFont="1" applyFill="1" applyBorder="1" applyAlignment="1">
      <alignment horizontal="left" vertical="top" wrapText="1"/>
    </xf>
    <xf numFmtId="0" fontId="32" fillId="10" borderId="41" xfId="0" applyFont="1" applyFill="1" applyBorder="1" applyAlignment="1">
      <alignment horizontal="left" vertical="top" wrapText="1"/>
    </xf>
    <xf numFmtId="0" fontId="32" fillId="0" borderId="61" xfId="0" applyFont="1" applyFill="1" applyBorder="1" applyAlignment="1">
      <alignment horizontal="left" vertical="top" wrapText="1"/>
    </xf>
    <xf numFmtId="1" fontId="32" fillId="5" borderId="6" xfId="1" applyNumberFormat="1" applyFont="1" applyFill="1" applyBorder="1" applyAlignment="1">
      <alignment horizontal="left" vertical="top" wrapText="1"/>
    </xf>
    <xf numFmtId="3" fontId="32" fillId="5" borderId="16" xfId="1" applyNumberFormat="1" applyFont="1" applyFill="1" applyBorder="1" applyAlignment="1">
      <alignment horizontal="left" vertical="top" wrapText="1"/>
    </xf>
    <xf numFmtId="3" fontId="32" fillId="5" borderId="28" xfId="1" applyNumberFormat="1" applyFont="1" applyFill="1" applyBorder="1" applyAlignment="1">
      <alignment horizontal="left" vertical="top" wrapText="1"/>
    </xf>
    <xf numFmtId="1" fontId="32" fillId="5" borderId="33" xfId="1" applyNumberFormat="1" applyFont="1" applyFill="1" applyBorder="1" applyAlignment="1">
      <alignment horizontal="left" vertical="top" wrapText="1"/>
    </xf>
    <xf numFmtId="1" fontId="32" fillId="5" borderId="28" xfId="1" applyNumberFormat="1" applyFont="1" applyFill="1" applyBorder="1" applyAlignment="1">
      <alignment horizontal="left" vertical="top" wrapText="1"/>
    </xf>
    <xf numFmtId="0" fontId="33" fillId="10" borderId="0" xfId="0" applyFont="1" applyFill="1" applyAlignment="1">
      <alignment horizontal="left"/>
    </xf>
    <xf numFmtId="0" fontId="33" fillId="10" borderId="24" xfId="0" applyFont="1" applyFill="1" applyBorder="1"/>
    <xf numFmtId="166" fontId="33" fillId="10" borderId="24" xfId="0" applyNumberFormat="1" applyFont="1" applyFill="1" applyBorder="1"/>
    <xf numFmtId="0" fontId="33" fillId="10" borderId="40" xfId="0" applyFont="1" applyFill="1" applyBorder="1"/>
    <xf numFmtId="0" fontId="33" fillId="10" borderId="41" xfId="0" applyFont="1" applyFill="1" applyBorder="1"/>
    <xf numFmtId="0" fontId="32" fillId="0" borderId="28" xfId="8" applyFont="1" applyFill="1" applyBorder="1" applyAlignment="1">
      <alignment horizontal="left" vertical="top" wrapText="1"/>
    </xf>
    <xf numFmtId="166" fontId="32" fillId="3" borderId="28" xfId="8" applyNumberFormat="1" applyFont="1" applyFill="1" applyBorder="1" applyAlignment="1">
      <alignment horizontal="left" vertical="top"/>
    </xf>
    <xf numFmtId="0" fontId="32" fillId="3" borderId="28" xfId="8" applyFont="1" applyFill="1" applyBorder="1" applyAlignment="1">
      <alignment horizontal="left" vertical="top" wrapText="1"/>
    </xf>
    <xf numFmtId="3" fontId="32" fillId="3" borderId="28" xfId="8" applyNumberFormat="1" applyFont="1" applyFill="1" applyBorder="1" applyAlignment="1">
      <alignment horizontal="left" vertical="top" wrapText="1"/>
    </xf>
    <xf numFmtId="166" fontId="33" fillId="8" borderId="18" xfId="1" applyNumberFormat="1" applyFont="1" applyFill="1" applyBorder="1" applyAlignment="1">
      <alignment horizontal="left" vertical="center" wrapText="1"/>
    </xf>
    <xf numFmtId="0" fontId="16" fillId="0" borderId="0" xfId="8" applyFont="1" applyAlignment="1">
      <alignment vertical="top"/>
    </xf>
    <xf numFmtId="0" fontId="14" fillId="7" borderId="8" xfId="8" applyFill="1" applyBorder="1"/>
    <xf numFmtId="0" fontId="14" fillId="13" borderId="8" xfId="8" applyFill="1" applyBorder="1"/>
    <xf numFmtId="49" fontId="18" fillId="10" borderId="56" xfId="1" applyNumberFormat="1" applyFont="1" applyFill="1" applyBorder="1" applyAlignment="1">
      <alignment vertical="top" wrapText="1"/>
    </xf>
    <xf numFmtId="0" fontId="16" fillId="3" borderId="28" xfId="1" applyFont="1" applyFill="1" applyBorder="1" applyAlignment="1">
      <alignment horizontal="left" vertical="top" wrapText="1"/>
    </xf>
    <xf numFmtId="0" fontId="32" fillId="7" borderId="8" xfId="1" applyFont="1" applyFill="1" applyBorder="1" applyAlignment="1">
      <alignment vertical="top"/>
    </xf>
    <xf numFmtId="0" fontId="32" fillId="14" borderId="0" xfId="1" applyFont="1" applyFill="1" applyAlignment="1">
      <alignment vertical="top"/>
    </xf>
    <xf numFmtId="0" fontId="32" fillId="0" borderId="47" xfId="1" applyFont="1" applyBorder="1" applyAlignment="1">
      <alignment horizontal="left" vertical="top" wrapText="1"/>
    </xf>
    <xf numFmtId="0" fontId="32" fillId="0" borderId="0" xfId="1" applyFont="1" applyAlignment="1">
      <alignment vertical="top"/>
    </xf>
    <xf numFmtId="49" fontId="33" fillId="10" borderId="56" xfId="1" applyNumberFormat="1" applyFont="1" applyFill="1" applyBorder="1" applyAlignment="1">
      <alignment horizontal="center" vertical="top" wrapText="1"/>
    </xf>
    <xf numFmtId="166" fontId="16" fillId="3" borderId="28" xfId="1" applyNumberFormat="1" applyFont="1" applyFill="1" applyBorder="1" applyAlignment="1">
      <alignment horizontal="left" vertical="top" wrapText="1"/>
    </xf>
    <xf numFmtId="3" fontId="32" fillId="3" borderId="10" xfId="1" applyNumberFormat="1" applyFont="1" applyFill="1" applyBorder="1" applyAlignment="1">
      <alignment horizontal="left" vertical="top" wrapText="1"/>
    </xf>
    <xf numFmtId="165" fontId="16" fillId="3" borderId="28" xfId="1" applyNumberFormat="1" applyFont="1" applyFill="1" applyBorder="1" applyAlignment="1">
      <alignment horizontal="left" vertical="top" wrapText="1"/>
    </xf>
    <xf numFmtId="0" fontId="32" fillId="3" borderId="62" xfId="1" applyFont="1" applyFill="1" applyBorder="1" applyAlignment="1">
      <alignment horizontal="left" vertical="top" wrapText="1"/>
    </xf>
    <xf numFmtId="166" fontId="16" fillId="3" borderId="47" xfId="1" applyNumberFormat="1" applyFont="1" applyFill="1" applyBorder="1" applyAlignment="1">
      <alignment horizontal="left" vertical="top" wrapText="1"/>
    </xf>
    <xf numFmtId="0" fontId="16" fillId="3" borderId="47" xfId="1" applyFont="1" applyFill="1" applyBorder="1" applyAlignment="1">
      <alignment horizontal="left" vertical="top" wrapText="1"/>
    </xf>
    <xf numFmtId="0" fontId="20" fillId="0" borderId="16" xfId="0" applyFont="1" applyBorder="1" applyAlignment="1">
      <alignment horizontal="left" vertical="top" wrapText="1"/>
    </xf>
    <xf numFmtId="166" fontId="16" fillId="3" borderId="28" xfId="1" applyNumberFormat="1" applyFont="1" applyFill="1" applyBorder="1" applyAlignment="1">
      <alignment horizontal="left" vertical="top" wrapText="1"/>
    </xf>
    <xf numFmtId="0" fontId="16" fillId="3" borderId="47" xfId="1" applyFont="1" applyFill="1" applyBorder="1" applyAlignment="1">
      <alignment horizontal="left" vertical="top" wrapText="1"/>
    </xf>
    <xf numFmtId="0" fontId="16" fillId="3" borderId="28" xfId="1" applyFont="1" applyFill="1" applyBorder="1" applyAlignment="1">
      <alignment horizontal="left" vertical="top" wrapText="1"/>
    </xf>
    <xf numFmtId="1" fontId="16" fillId="3" borderId="28" xfId="1" applyNumberFormat="1" applyFont="1" applyFill="1" applyBorder="1" applyAlignment="1">
      <alignment horizontal="left" vertical="top" wrapText="1"/>
    </xf>
    <xf numFmtId="49" fontId="18" fillId="3" borderId="20" xfId="1" applyNumberFormat="1" applyFont="1" applyFill="1" applyBorder="1" applyAlignment="1">
      <alignment horizontal="left" vertical="top" wrapText="1"/>
    </xf>
    <xf numFmtId="166" fontId="16" fillId="3" borderId="28" xfId="1" applyNumberFormat="1" applyFont="1" applyFill="1" applyBorder="1" applyAlignment="1">
      <alignment horizontal="left" vertical="top" wrapText="1"/>
    </xf>
    <xf numFmtId="49" fontId="18" fillId="3" borderId="59" xfId="1" applyNumberFormat="1" applyFont="1" applyFill="1" applyBorder="1" applyAlignment="1">
      <alignment horizontal="left" vertical="top" wrapText="1"/>
    </xf>
    <xf numFmtId="0" fontId="20" fillId="3" borderId="47" xfId="0" applyFont="1" applyFill="1" applyBorder="1" applyAlignment="1">
      <alignment horizontal="left" vertical="top"/>
    </xf>
    <xf numFmtId="1" fontId="16" fillId="3" borderId="47" xfId="1" applyNumberFormat="1" applyFont="1" applyFill="1" applyBorder="1" applyAlignment="1">
      <alignment horizontal="left" vertical="top" wrapText="1"/>
    </xf>
    <xf numFmtId="166" fontId="32" fillId="3" borderId="28" xfId="1" applyNumberFormat="1" applyFont="1" applyFill="1" applyBorder="1" applyAlignment="1">
      <alignment horizontal="left" vertical="top" wrapText="1"/>
    </xf>
    <xf numFmtId="0" fontId="32" fillId="3" borderId="16" xfId="1" applyFont="1" applyFill="1" applyBorder="1" applyAlignment="1">
      <alignment horizontal="left" vertical="top" wrapText="1"/>
    </xf>
    <xf numFmtId="0" fontId="32" fillId="0" borderId="28" xfId="1" applyFont="1" applyBorder="1" applyAlignment="1">
      <alignment horizontal="left" vertical="top" wrapText="1"/>
    </xf>
    <xf numFmtId="49" fontId="33" fillId="0" borderId="59" xfId="1" applyNumberFormat="1" applyFont="1" applyFill="1" applyBorder="1" applyAlignment="1">
      <alignment horizontal="left" vertical="top" wrapText="1"/>
    </xf>
    <xf numFmtId="49" fontId="33" fillId="0" borderId="20" xfId="1" applyNumberFormat="1" applyFont="1" applyFill="1" applyBorder="1" applyAlignment="1">
      <alignment horizontal="left" vertical="top" wrapText="1"/>
    </xf>
    <xf numFmtId="1" fontId="32" fillId="3" borderId="28" xfId="1" applyNumberFormat="1" applyFont="1" applyFill="1" applyBorder="1" applyAlignment="1">
      <alignment horizontal="left" vertical="top" wrapText="1"/>
    </xf>
    <xf numFmtId="0" fontId="32" fillId="0" borderId="13" xfId="0" applyFont="1" applyBorder="1" applyAlignment="1">
      <alignment horizontal="left" vertical="top" wrapText="1"/>
    </xf>
    <xf numFmtId="0" fontId="32" fillId="0" borderId="16" xfId="0" applyFont="1" applyFill="1" applyBorder="1" applyAlignment="1">
      <alignment horizontal="left" vertical="top" wrapText="1"/>
    </xf>
    <xf numFmtId="0" fontId="32" fillId="0" borderId="28" xfId="1" applyFont="1" applyFill="1" applyBorder="1" applyAlignment="1">
      <alignment horizontal="left" vertical="top" wrapText="1"/>
    </xf>
    <xf numFmtId="0" fontId="32" fillId="0" borderId="35" xfId="0" applyFont="1" applyBorder="1" applyAlignment="1">
      <alignment horizontal="left" vertical="top" wrapText="1"/>
    </xf>
    <xf numFmtId="49" fontId="33" fillId="0" borderId="9" xfId="1" applyNumberFormat="1" applyFont="1" applyFill="1" applyBorder="1" applyAlignment="1">
      <alignment horizontal="left" vertical="top" wrapText="1"/>
    </xf>
    <xf numFmtId="0" fontId="32" fillId="3" borderId="48" xfId="1" applyFont="1" applyFill="1" applyBorder="1" applyAlignment="1">
      <alignment horizontal="left" vertical="top" wrapText="1"/>
    </xf>
    <xf numFmtId="49" fontId="33" fillId="0" borderId="5" xfId="1" applyNumberFormat="1" applyFont="1" applyFill="1" applyBorder="1" applyAlignment="1">
      <alignment horizontal="left" vertical="top" wrapText="1"/>
    </xf>
    <xf numFmtId="0" fontId="32" fillId="0" borderId="13" xfId="0" applyFont="1" applyFill="1" applyBorder="1" applyAlignment="1">
      <alignment horizontal="left" vertical="top" wrapText="1"/>
    </xf>
    <xf numFmtId="166" fontId="16" fillId="3" borderId="28" xfId="1" applyNumberFormat="1" applyFont="1" applyFill="1" applyBorder="1" applyAlignment="1">
      <alignment horizontal="left" vertical="top" wrapText="1"/>
    </xf>
    <xf numFmtId="0" fontId="32" fillId="5" borderId="45" xfId="1" applyFont="1" applyFill="1" applyBorder="1" applyAlignment="1">
      <alignment horizontal="left" vertical="top" wrapText="1"/>
    </xf>
    <xf numFmtId="49" fontId="33" fillId="0" borderId="12" xfId="1" applyNumberFormat="1" applyFont="1" applyFill="1" applyBorder="1" applyAlignment="1">
      <alignment horizontal="left" vertical="top" wrapText="1"/>
    </xf>
    <xf numFmtId="0" fontId="32" fillId="0" borderId="13" xfId="1" applyFont="1" applyFill="1" applyBorder="1" applyAlignment="1">
      <alignment horizontal="left" vertical="top" wrapText="1"/>
    </xf>
    <xf numFmtId="166" fontId="32" fillId="3" borderId="1" xfId="1" applyNumberFormat="1" applyFont="1" applyFill="1" applyBorder="1" applyAlignment="1">
      <alignment horizontal="left" vertical="top" wrapText="1"/>
    </xf>
    <xf numFmtId="1" fontId="32" fillId="3" borderId="1" xfId="1" applyNumberFormat="1" applyFont="1" applyFill="1" applyBorder="1" applyAlignment="1">
      <alignment horizontal="left" vertical="top" wrapText="1"/>
    </xf>
    <xf numFmtId="1" fontId="32" fillId="3" borderId="16" xfId="1" applyNumberFormat="1" applyFont="1" applyFill="1" applyBorder="1" applyAlignment="1">
      <alignment horizontal="left" vertical="top" wrapText="1"/>
    </xf>
    <xf numFmtId="49" fontId="33" fillId="0" borderId="9" xfId="1" applyNumberFormat="1" applyFont="1" applyFill="1" applyBorder="1" applyAlignment="1">
      <alignment horizontal="left" vertical="top" wrapText="1"/>
    </xf>
    <xf numFmtId="0" fontId="32" fillId="0" borderId="16" xfId="1" applyFont="1" applyBorder="1" applyAlignment="1">
      <alignment horizontal="left" vertical="top" wrapText="1"/>
    </xf>
    <xf numFmtId="166" fontId="32" fillId="3" borderId="16" xfId="1" applyNumberFormat="1" applyFont="1" applyFill="1" applyBorder="1" applyAlignment="1">
      <alignment horizontal="left" vertical="top" wrapText="1"/>
    </xf>
    <xf numFmtId="0" fontId="32" fillId="3" borderId="16" xfId="1" applyFont="1" applyFill="1" applyBorder="1" applyAlignment="1">
      <alignment horizontal="left" vertical="top" wrapText="1"/>
    </xf>
    <xf numFmtId="0" fontId="32" fillId="0" borderId="28" xfId="1" applyFont="1" applyBorder="1" applyAlignment="1">
      <alignment horizontal="left" vertical="top" wrapText="1"/>
    </xf>
    <xf numFmtId="0" fontId="32" fillId="0" borderId="28" xfId="1" applyFont="1" applyFill="1" applyBorder="1" applyAlignment="1">
      <alignment horizontal="left" vertical="top" wrapText="1"/>
    </xf>
    <xf numFmtId="166" fontId="33" fillId="10" borderId="40" xfId="0" applyNumberFormat="1" applyFont="1" applyFill="1" applyBorder="1" applyAlignment="1">
      <alignment horizontal="center"/>
    </xf>
    <xf numFmtId="3" fontId="16" fillId="0" borderId="33" xfId="1" applyNumberFormat="1" applyFont="1" applyBorder="1" applyAlignment="1">
      <alignment horizontal="left" vertical="top" wrapText="1"/>
    </xf>
    <xf numFmtId="0" fontId="16" fillId="0" borderId="44" xfId="8" applyFont="1" applyBorder="1" applyAlignment="1">
      <alignment horizontal="left" vertical="top" wrapText="1"/>
    </xf>
    <xf numFmtId="0" fontId="16" fillId="0" borderId="52" xfId="8" applyFont="1" applyBorder="1" applyAlignment="1">
      <alignment horizontal="left" vertical="top" wrapText="1"/>
    </xf>
    <xf numFmtId="166" fontId="32" fillId="0" borderId="52" xfId="1" applyNumberFormat="1" applyFont="1" applyFill="1" applyBorder="1" applyAlignment="1">
      <alignment horizontal="left" vertical="top" wrapText="1"/>
    </xf>
    <xf numFmtId="166" fontId="32" fillId="0" borderId="28" xfId="1" applyNumberFormat="1" applyFont="1" applyFill="1" applyBorder="1" applyAlignment="1">
      <alignment horizontal="left" vertical="top" wrapText="1"/>
    </xf>
    <xf numFmtId="165" fontId="16" fillId="0" borderId="16" xfId="1" applyNumberFormat="1" applyFont="1" applyFill="1" applyBorder="1" applyAlignment="1">
      <alignment horizontal="left" vertical="top"/>
    </xf>
    <xf numFmtId="166" fontId="16" fillId="0" borderId="28" xfId="1" applyNumberFormat="1" applyFont="1" applyFill="1" applyBorder="1" applyAlignment="1">
      <alignment horizontal="left" vertical="top" wrapText="1"/>
    </xf>
    <xf numFmtId="166" fontId="20" fillId="0" borderId="28" xfId="0" applyNumberFormat="1" applyFont="1" applyFill="1" applyBorder="1" applyAlignment="1">
      <alignment horizontal="left" vertical="top" wrapText="1"/>
    </xf>
    <xf numFmtId="166" fontId="20" fillId="0" borderId="61" xfId="0" applyNumberFormat="1" applyFont="1" applyFill="1" applyBorder="1" applyAlignment="1">
      <alignment horizontal="left" vertical="top" wrapText="1"/>
    </xf>
    <xf numFmtId="0" fontId="16" fillId="0" borderId="16" xfId="0" applyFont="1" applyBorder="1" applyAlignment="1">
      <alignment horizontal="left" vertical="top" wrapText="1"/>
    </xf>
    <xf numFmtId="0" fontId="21" fillId="0" borderId="9" xfId="0" applyFont="1" applyBorder="1" applyAlignment="1">
      <alignment horizontal="left" vertical="top" wrapText="1"/>
    </xf>
    <xf numFmtId="166" fontId="16" fillId="3" borderId="28" xfId="0" applyNumberFormat="1" applyFont="1" applyFill="1" applyBorder="1" applyAlignment="1">
      <alignment horizontal="left" vertical="top" wrapText="1"/>
    </xf>
    <xf numFmtId="0" fontId="16" fillId="0" borderId="28" xfId="8" applyFont="1" applyBorder="1" applyAlignment="1">
      <alignment horizontal="left" vertical="top" wrapText="1"/>
    </xf>
    <xf numFmtId="49" fontId="18" fillId="10" borderId="36" xfId="8" applyNumberFormat="1" applyFont="1" applyFill="1" applyBorder="1" applyAlignment="1">
      <alignment horizontal="left" vertical="top"/>
    </xf>
    <xf numFmtId="0" fontId="16" fillId="0" borderId="61" xfId="1" applyFont="1" applyBorder="1" applyAlignment="1">
      <alignment horizontal="center" vertical="center" wrapText="1"/>
    </xf>
    <xf numFmtId="0" fontId="32" fillId="0" borderId="16" xfId="1" applyFont="1" applyBorder="1" applyAlignment="1">
      <alignment horizontal="left" vertical="top" wrapText="1"/>
    </xf>
    <xf numFmtId="166" fontId="32" fillId="3" borderId="38" xfId="1" applyNumberFormat="1" applyFont="1" applyFill="1" applyBorder="1" applyAlignment="1">
      <alignment horizontal="left" vertical="top" wrapText="1"/>
    </xf>
    <xf numFmtId="166" fontId="32" fillId="3" borderId="28" xfId="1" applyNumberFormat="1" applyFont="1" applyFill="1" applyBorder="1" applyAlignment="1">
      <alignment horizontal="left" vertical="top" wrapText="1"/>
    </xf>
    <xf numFmtId="0" fontId="32" fillId="3" borderId="6" xfId="1" applyFont="1" applyFill="1" applyBorder="1" applyAlignment="1">
      <alignment horizontal="left" vertical="top" wrapText="1"/>
    </xf>
    <xf numFmtId="0" fontId="32" fillId="0" borderId="28" xfId="1" applyFont="1" applyBorder="1" applyAlignment="1">
      <alignment horizontal="left" vertical="top" wrapText="1"/>
    </xf>
    <xf numFmtId="0" fontId="32" fillId="3" borderId="47" xfId="1" applyFont="1" applyFill="1" applyBorder="1" applyAlignment="1">
      <alignment horizontal="left" vertical="top" wrapText="1"/>
    </xf>
    <xf numFmtId="0" fontId="32" fillId="3" borderId="28" xfId="1" applyFont="1" applyFill="1" applyBorder="1" applyAlignment="1">
      <alignment horizontal="left" vertical="top" wrapText="1"/>
    </xf>
    <xf numFmtId="1" fontId="32" fillId="3" borderId="47" xfId="1" applyNumberFormat="1" applyFont="1" applyFill="1" applyBorder="1" applyAlignment="1">
      <alignment horizontal="left" vertical="top" wrapText="1"/>
    </xf>
    <xf numFmtId="1" fontId="32" fillId="3" borderId="28" xfId="1" applyNumberFormat="1" applyFont="1" applyFill="1" applyBorder="1" applyAlignment="1">
      <alignment horizontal="left" vertical="top" wrapText="1"/>
    </xf>
    <xf numFmtId="1" fontId="32" fillId="3" borderId="13" xfId="1" applyNumberFormat="1" applyFont="1" applyFill="1" applyBorder="1" applyAlignment="1">
      <alignment horizontal="left" vertical="top" wrapText="1"/>
    </xf>
    <xf numFmtId="0" fontId="32" fillId="0" borderId="3" xfId="1" applyFont="1" applyBorder="1" applyAlignment="1">
      <alignment horizontal="left" vertical="top" wrapText="1"/>
    </xf>
    <xf numFmtId="0" fontId="32" fillId="3" borderId="48" xfId="1" applyFont="1" applyFill="1" applyBorder="1" applyAlignment="1">
      <alignment horizontal="left" vertical="top" wrapText="1"/>
    </xf>
    <xf numFmtId="0" fontId="16" fillId="3" borderId="3" xfId="1" applyFont="1" applyFill="1" applyBorder="1" applyAlignment="1">
      <alignment horizontal="left" vertical="top" wrapText="1"/>
    </xf>
    <xf numFmtId="166" fontId="16" fillId="3" borderId="28" xfId="8" applyNumberFormat="1" applyFont="1" applyFill="1" applyBorder="1" applyAlignment="1">
      <alignment horizontal="left" vertical="top" wrapText="1"/>
    </xf>
    <xf numFmtId="0" fontId="16" fillId="3" borderId="28" xfId="1" applyFont="1" applyFill="1" applyBorder="1" applyAlignment="1">
      <alignment horizontal="left" vertical="top" wrapText="1"/>
    </xf>
    <xf numFmtId="0" fontId="20" fillId="3" borderId="28" xfId="8" applyFont="1" applyFill="1" applyBorder="1" applyAlignment="1">
      <alignment horizontal="left" vertical="top" wrapText="1"/>
    </xf>
    <xf numFmtId="0" fontId="16" fillId="3" borderId="16" xfId="1" applyFont="1" applyFill="1" applyBorder="1" applyAlignment="1">
      <alignment horizontal="left" vertical="top" wrapText="1"/>
    </xf>
    <xf numFmtId="0" fontId="20" fillId="3" borderId="48" xfId="1" applyFont="1" applyFill="1" applyBorder="1" applyAlignment="1">
      <alignment horizontal="left" vertical="top" wrapText="1"/>
    </xf>
    <xf numFmtId="0" fontId="20" fillId="3" borderId="28" xfId="1" applyFont="1" applyFill="1" applyBorder="1" applyAlignment="1">
      <alignment horizontal="left" vertical="top" wrapText="1"/>
    </xf>
    <xf numFmtId="0" fontId="20" fillId="3" borderId="61" xfId="1" applyFont="1" applyFill="1" applyBorder="1" applyAlignment="1">
      <alignment horizontal="left" vertical="top" wrapText="1"/>
    </xf>
    <xf numFmtId="49" fontId="18" fillId="0" borderId="20" xfId="1" applyNumberFormat="1" applyFont="1" applyBorder="1" applyAlignment="1">
      <alignment horizontal="left" vertical="top"/>
    </xf>
    <xf numFmtId="3" fontId="16" fillId="3" borderId="28" xfId="1" applyNumberFormat="1" applyFont="1" applyFill="1" applyBorder="1" applyAlignment="1">
      <alignment horizontal="left" vertical="top"/>
    </xf>
    <xf numFmtId="3" fontId="38" fillId="5" borderId="28" xfId="1" applyNumberFormat="1" applyFont="1" applyFill="1" applyBorder="1" applyAlignment="1">
      <alignment horizontal="left" vertical="top" wrapText="1"/>
    </xf>
    <xf numFmtId="0" fontId="38" fillId="5" borderId="28" xfId="1" applyFont="1" applyFill="1" applyBorder="1" applyAlignment="1">
      <alignment horizontal="left" vertical="top" wrapText="1"/>
    </xf>
    <xf numFmtId="49" fontId="18" fillId="0" borderId="43" xfId="1" applyNumberFormat="1" applyFont="1" applyBorder="1" applyAlignment="1">
      <alignment horizontal="left" vertical="top" wrapText="1"/>
    </xf>
    <xf numFmtId="0" fontId="16" fillId="0" borderId="69" xfId="1" applyFont="1" applyBorder="1" applyAlignment="1">
      <alignment horizontal="left" vertical="top" wrapText="1"/>
    </xf>
    <xf numFmtId="3" fontId="16" fillId="3" borderId="39" xfId="1" applyNumberFormat="1" applyFont="1" applyFill="1" applyBorder="1" applyAlignment="1">
      <alignment horizontal="left" vertical="top"/>
    </xf>
    <xf numFmtId="0" fontId="16" fillId="0" borderId="39" xfId="0" applyFont="1" applyBorder="1" applyAlignment="1">
      <alignment horizontal="left" vertical="top" wrapText="1"/>
    </xf>
    <xf numFmtId="3" fontId="16" fillId="0" borderId="39" xfId="1" applyNumberFormat="1" applyFont="1" applyBorder="1" applyAlignment="1">
      <alignment horizontal="left" vertical="center" wrapText="1"/>
    </xf>
    <xf numFmtId="0" fontId="16" fillId="3" borderId="50" xfId="1" applyFont="1" applyFill="1" applyBorder="1" applyAlignment="1">
      <alignment vertical="top" wrapText="1"/>
    </xf>
    <xf numFmtId="0" fontId="20" fillId="3" borderId="62" xfId="1" applyFont="1" applyFill="1" applyBorder="1" applyAlignment="1">
      <alignment horizontal="left" vertical="top" wrapText="1"/>
    </xf>
    <xf numFmtId="0" fontId="20" fillId="3" borderId="45" xfId="1" applyFont="1" applyFill="1" applyBorder="1" applyAlignment="1">
      <alignment horizontal="left" vertical="top" wrapText="1"/>
    </xf>
    <xf numFmtId="0" fontId="21" fillId="0" borderId="63" xfId="0" applyFont="1" applyBorder="1" applyAlignment="1">
      <alignment horizontal="left" vertical="top"/>
    </xf>
    <xf numFmtId="0" fontId="20" fillId="0" borderId="1" xfId="0" applyFont="1" applyBorder="1" applyAlignment="1">
      <alignment horizontal="left" vertical="top" wrapText="1"/>
    </xf>
    <xf numFmtId="0" fontId="20" fillId="0" borderId="61" xfId="0" applyFont="1" applyBorder="1" applyAlignment="1">
      <alignment horizontal="left" vertical="top" wrapText="1"/>
    </xf>
    <xf numFmtId="166" fontId="20" fillId="3" borderId="61" xfId="0" applyNumberFormat="1" applyFont="1" applyFill="1" applyBorder="1" applyAlignment="1">
      <alignment horizontal="left" vertical="top" wrapText="1"/>
    </xf>
    <xf numFmtId="3" fontId="20" fillId="3" borderId="61" xfId="1" applyNumberFormat="1" applyFont="1" applyFill="1" applyBorder="1" applyAlignment="1">
      <alignment horizontal="left" vertical="top"/>
    </xf>
    <xf numFmtId="166" fontId="16" fillId="3" borderId="3" xfId="1" applyNumberFormat="1" applyFont="1" applyFill="1" applyBorder="1" applyAlignment="1">
      <alignment horizontal="left" vertical="top" wrapText="1"/>
    </xf>
    <xf numFmtId="0" fontId="16" fillId="3" borderId="62" xfId="1" applyFont="1" applyFill="1" applyBorder="1" applyAlignment="1">
      <alignment horizontal="left" vertical="top" wrapText="1"/>
    </xf>
    <xf numFmtId="3" fontId="16" fillId="3" borderId="47" xfId="1" applyNumberFormat="1" applyFont="1" applyFill="1" applyBorder="1" applyAlignment="1">
      <alignment horizontal="left" vertical="top"/>
    </xf>
    <xf numFmtId="0" fontId="16" fillId="3" borderId="0" xfId="0" applyFont="1" applyFill="1" applyBorder="1" applyAlignment="1">
      <alignment horizontal="left" vertical="top"/>
    </xf>
    <xf numFmtId="0" fontId="16" fillId="3" borderId="0" xfId="1" applyFont="1" applyFill="1" applyBorder="1" applyAlignment="1">
      <alignment horizontal="left" vertical="top" wrapText="1"/>
    </xf>
    <xf numFmtId="49" fontId="33" fillId="10" borderId="24" xfId="1" applyNumberFormat="1" applyFont="1" applyFill="1" applyBorder="1" applyAlignment="1">
      <alignment vertical="top"/>
    </xf>
    <xf numFmtId="166" fontId="32" fillId="3" borderId="24" xfId="1" applyNumberFormat="1" applyFont="1" applyFill="1" applyBorder="1" applyAlignment="1">
      <alignment horizontal="left" vertical="top" wrapText="1"/>
    </xf>
    <xf numFmtId="49" fontId="33" fillId="0" borderId="36" xfId="1" applyNumberFormat="1" applyFont="1" applyFill="1" applyBorder="1" applyAlignment="1">
      <alignment horizontal="left" vertical="top" wrapText="1"/>
    </xf>
    <xf numFmtId="0" fontId="32" fillId="0" borderId="47" xfId="0" applyFont="1" applyBorder="1" applyAlignment="1">
      <alignment horizontal="left" vertical="top" wrapText="1"/>
    </xf>
    <xf numFmtId="3" fontId="32" fillId="3" borderId="45" xfId="1" applyNumberFormat="1" applyFont="1" applyFill="1" applyBorder="1" applyAlignment="1">
      <alignment horizontal="left" vertical="top" wrapText="1"/>
    </xf>
    <xf numFmtId="2" fontId="32" fillId="0" borderId="61" xfId="1" applyNumberFormat="1" applyFont="1" applyBorder="1" applyAlignment="1">
      <alignment horizontal="left" vertical="top" wrapText="1"/>
    </xf>
    <xf numFmtId="166" fontId="32" fillId="3" borderId="61" xfId="1" applyNumberFormat="1" applyFont="1" applyFill="1" applyBorder="1" applyAlignment="1">
      <alignment horizontal="left" vertical="top"/>
    </xf>
    <xf numFmtId="2" fontId="32" fillId="3" borderId="13" xfId="1" applyNumberFormat="1" applyFont="1" applyFill="1" applyBorder="1" applyAlignment="1">
      <alignment horizontal="left" vertical="top" wrapText="1"/>
    </xf>
    <xf numFmtId="165" fontId="32" fillId="5" borderId="61" xfId="1" applyNumberFormat="1" applyFont="1" applyFill="1" applyBorder="1" applyAlignment="1">
      <alignment horizontal="left" vertical="top" wrapText="1"/>
    </xf>
    <xf numFmtId="0" fontId="32" fillId="0" borderId="21" xfId="1" applyFont="1" applyBorder="1" applyAlignment="1">
      <alignment horizontal="left" vertical="top" wrapText="1"/>
    </xf>
    <xf numFmtId="1" fontId="32" fillId="3" borderId="61" xfId="1" applyNumberFormat="1" applyFont="1" applyFill="1" applyBorder="1" applyAlignment="1">
      <alignment horizontal="left" vertical="top" wrapText="1"/>
    </xf>
    <xf numFmtId="1" fontId="32" fillId="0" borderId="1" xfId="1" applyNumberFormat="1" applyFont="1" applyFill="1" applyBorder="1" applyAlignment="1">
      <alignment horizontal="left" vertical="top" wrapText="1"/>
    </xf>
    <xf numFmtId="1" fontId="32" fillId="0" borderId="61" xfId="1" applyNumberFormat="1" applyFont="1" applyFill="1" applyBorder="1" applyAlignment="1">
      <alignment horizontal="left" vertical="top" wrapText="1"/>
    </xf>
    <xf numFmtId="0" fontId="16" fillId="2" borderId="56" xfId="8" applyFont="1" applyFill="1" applyBorder="1" applyAlignment="1">
      <alignment vertical="top"/>
    </xf>
    <xf numFmtId="166" fontId="21" fillId="10" borderId="8" xfId="8" applyNumberFormat="1" applyFont="1" applyFill="1" applyBorder="1" applyAlignment="1">
      <alignment horizontal="left" vertical="top" wrapText="1"/>
    </xf>
    <xf numFmtId="166" fontId="39" fillId="10" borderId="15" xfId="1" applyNumberFormat="1" applyFont="1" applyFill="1" applyBorder="1" applyAlignment="1">
      <alignment horizontal="left" vertical="top" wrapText="1"/>
    </xf>
    <xf numFmtId="49" fontId="39" fillId="5" borderId="66" xfId="1" applyNumberFormat="1" applyFont="1" applyFill="1" applyBorder="1" applyAlignment="1">
      <alignment horizontal="left" vertical="top"/>
    </xf>
    <xf numFmtId="0" fontId="38" fillId="0" borderId="39" xfId="1" applyFont="1" applyBorder="1" applyAlignment="1">
      <alignment horizontal="left" vertical="top" wrapText="1"/>
    </xf>
    <xf numFmtId="166" fontId="38" fillId="5" borderId="39" xfId="1" applyNumberFormat="1" applyFont="1" applyFill="1" applyBorder="1" applyAlignment="1">
      <alignment horizontal="left" vertical="top" wrapText="1"/>
    </xf>
    <xf numFmtId="0" fontId="38" fillId="5" borderId="39" xfId="1" applyFont="1" applyFill="1" applyBorder="1" applyAlignment="1">
      <alignment horizontal="left" vertical="top" wrapText="1"/>
    </xf>
    <xf numFmtId="0" fontId="40" fillId="0" borderId="39" xfId="0" applyFont="1" applyBorder="1" applyAlignment="1">
      <alignment horizontal="left" vertical="top"/>
    </xf>
    <xf numFmtId="0" fontId="38" fillId="0" borderId="50" xfId="1" applyFont="1" applyBorder="1" applyAlignment="1">
      <alignment horizontal="left" vertical="top" wrapText="1"/>
    </xf>
    <xf numFmtId="0" fontId="38" fillId="10" borderId="49" xfId="1" applyFont="1" applyFill="1" applyBorder="1" applyAlignment="1">
      <alignment vertical="top" wrapText="1"/>
    </xf>
    <xf numFmtId="0" fontId="38" fillId="10" borderId="1" xfId="1" applyFont="1" applyFill="1" applyBorder="1" applyAlignment="1">
      <alignment vertical="top" wrapText="1"/>
    </xf>
    <xf numFmtId="0" fontId="38" fillId="10" borderId="35" xfId="1" applyFont="1" applyFill="1" applyBorder="1" applyAlignment="1">
      <alignment vertical="top" wrapText="1"/>
    </xf>
    <xf numFmtId="0" fontId="38" fillId="5" borderId="61" xfId="1" applyFont="1" applyFill="1" applyBorder="1" applyAlignment="1">
      <alignment horizontal="left" vertical="top" wrapText="1"/>
    </xf>
    <xf numFmtId="3" fontId="38" fillId="5" borderId="61" xfId="1" applyNumberFormat="1" applyFont="1" applyFill="1" applyBorder="1" applyAlignment="1">
      <alignment horizontal="left" vertical="top" wrapText="1"/>
    </xf>
    <xf numFmtId="0" fontId="32" fillId="0" borderId="6" xfId="1" applyFont="1" applyBorder="1" applyAlignment="1">
      <alignment horizontal="left" vertical="top" wrapText="1"/>
    </xf>
    <xf numFmtId="1" fontId="32" fillId="5" borderId="28" xfId="1" applyNumberFormat="1" applyFont="1" applyFill="1" applyBorder="1" applyAlignment="1">
      <alignment horizontal="left" vertical="top" wrapText="1"/>
    </xf>
    <xf numFmtId="0" fontId="16" fillId="0" borderId="28" xfId="1" applyFont="1" applyBorder="1" applyAlignment="1">
      <alignment horizontal="left" vertical="top" wrapText="1"/>
    </xf>
    <xf numFmtId="0" fontId="20" fillId="0" borderId="44" xfId="0" applyFont="1" applyBorder="1" applyAlignment="1">
      <alignment horizontal="left" vertical="top" wrapText="1"/>
    </xf>
    <xf numFmtId="3" fontId="16" fillId="3" borderId="33" xfId="8" applyNumberFormat="1" applyFont="1" applyFill="1" applyBorder="1" applyAlignment="1">
      <alignment horizontal="left" vertical="top"/>
    </xf>
    <xf numFmtId="0" fontId="16" fillId="0" borderId="31" xfId="8" applyFont="1" applyBorder="1" applyAlignment="1">
      <alignment horizontal="left" vertical="top" wrapText="1"/>
    </xf>
    <xf numFmtId="0" fontId="32" fillId="0" borderId="33" xfId="1" applyFont="1" applyFill="1" applyBorder="1" applyAlignment="1">
      <alignment horizontal="left" vertical="top" wrapText="1"/>
    </xf>
    <xf numFmtId="0" fontId="32" fillId="0" borderId="16" xfId="1" applyFont="1" applyBorder="1" applyAlignment="1">
      <alignment horizontal="left" vertical="top" wrapText="1"/>
    </xf>
    <xf numFmtId="0" fontId="32" fillId="3" borderId="28" xfId="1" applyFont="1" applyFill="1" applyBorder="1" applyAlignment="1">
      <alignment horizontal="left" vertical="top" wrapText="1"/>
    </xf>
    <xf numFmtId="0" fontId="32" fillId="3" borderId="33" xfId="1" applyFont="1" applyFill="1" applyBorder="1" applyAlignment="1">
      <alignment horizontal="left" vertical="top" wrapText="1"/>
    </xf>
    <xf numFmtId="0" fontId="32" fillId="0" borderId="28" xfId="1" applyFont="1" applyBorder="1" applyAlignment="1">
      <alignment horizontal="left" vertical="top" wrapText="1"/>
    </xf>
    <xf numFmtId="0" fontId="32" fillId="0" borderId="3" xfId="1" applyFont="1" applyBorder="1" applyAlignment="1">
      <alignment horizontal="left" vertical="top" wrapText="1"/>
    </xf>
    <xf numFmtId="0" fontId="32" fillId="0" borderId="47" xfId="1" applyFont="1" applyBorder="1" applyAlignment="1">
      <alignment horizontal="left" vertical="top" wrapText="1"/>
    </xf>
    <xf numFmtId="0" fontId="32" fillId="0" borderId="61" xfId="0" applyFont="1" applyBorder="1" applyAlignment="1">
      <alignment horizontal="left" vertical="top" wrapText="1"/>
    </xf>
    <xf numFmtId="49" fontId="33" fillId="0" borderId="59" xfId="1" applyNumberFormat="1" applyFont="1" applyFill="1" applyBorder="1" applyAlignment="1">
      <alignment horizontal="left" vertical="top" wrapText="1"/>
    </xf>
    <xf numFmtId="49" fontId="33" fillId="0" borderId="20" xfId="1" applyNumberFormat="1" applyFont="1" applyFill="1" applyBorder="1" applyAlignment="1">
      <alignment horizontal="left" vertical="top" wrapText="1"/>
    </xf>
    <xf numFmtId="0" fontId="32" fillId="5" borderId="47" xfId="1" applyFont="1" applyFill="1" applyBorder="1" applyAlignment="1">
      <alignment horizontal="left" vertical="top" wrapText="1"/>
    </xf>
    <xf numFmtId="1" fontId="32" fillId="3" borderId="47" xfId="1" applyNumberFormat="1" applyFont="1" applyFill="1" applyBorder="1" applyAlignment="1">
      <alignment horizontal="left" vertical="top" wrapText="1"/>
    </xf>
    <xf numFmtId="1" fontId="32" fillId="3" borderId="28" xfId="1" applyNumberFormat="1" applyFont="1" applyFill="1" applyBorder="1" applyAlignment="1">
      <alignment horizontal="left" vertical="top" wrapText="1"/>
    </xf>
    <xf numFmtId="0" fontId="16" fillId="0" borderId="33" xfId="1" applyFont="1" applyBorder="1" applyAlignment="1">
      <alignment horizontal="left" vertical="top" wrapText="1"/>
    </xf>
    <xf numFmtId="0" fontId="32" fillId="0" borderId="3" xfId="0" applyFont="1" applyBorder="1" applyAlignment="1">
      <alignment horizontal="left" vertical="top" wrapText="1"/>
    </xf>
    <xf numFmtId="0" fontId="32" fillId="0" borderId="68" xfId="1" applyFont="1" applyBorder="1" applyAlignment="1">
      <alignment horizontal="left" vertical="top" wrapText="1"/>
    </xf>
    <xf numFmtId="49" fontId="33" fillId="0" borderId="9" xfId="1" applyNumberFormat="1" applyFont="1" applyFill="1" applyBorder="1" applyAlignment="1">
      <alignment horizontal="left" vertical="top" wrapText="1"/>
    </xf>
    <xf numFmtId="0" fontId="32" fillId="3" borderId="44" xfId="1" applyFont="1" applyFill="1" applyBorder="1" applyAlignment="1">
      <alignment horizontal="left" vertical="top" wrapText="1"/>
    </xf>
    <xf numFmtId="1" fontId="32" fillId="3" borderId="33" xfId="1" applyNumberFormat="1" applyFont="1" applyFill="1" applyBorder="1" applyAlignment="1">
      <alignment horizontal="left" vertical="top" wrapText="1"/>
    </xf>
    <xf numFmtId="166" fontId="32" fillId="3" borderId="28" xfId="1" applyNumberFormat="1" applyFont="1" applyFill="1" applyBorder="1" applyAlignment="1">
      <alignment horizontal="left" vertical="top" wrapText="1"/>
    </xf>
    <xf numFmtId="0" fontId="32" fillId="3" borderId="48" xfId="1" applyFont="1" applyFill="1" applyBorder="1" applyAlignment="1">
      <alignment horizontal="left" vertical="top" wrapText="1"/>
    </xf>
    <xf numFmtId="166" fontId="32" fillId="3" borderId="16" xfId="1" applyNumberFormat="1" applyFont="1" applyFill="1" applyBorder="1" applyAlignment="1">
      <alignment horizontal="left" vertical="top" wrapText="1"/>
    </xf>
    <xf numFmtId="0" fontId="32" fillId="5" borderId="28" xfId="1" applyFont="1" applyFill="1" applyBorder="1" applyAlignment="1">
      <alignment horizontal="left" vertical="top" wrapText="1"/>
    </xf>
    <xf numFmtId="49" fontId="33" fillId="3" borderId="46" xfId="1" applyNumberFormat="1" applyFont="1" applyFill="1" applyBorder="1" applyAlignment="1">
      <alignment horizontal="left" vertical="top" wrapText="1"/>
    </xf>
    <xf numFmtId="0" fontId="32" fillId="5" borderId="6" xfId="1" applyFont="1" applyFill="1" applyBorder="1" applyAlignment="1">
      <alignment horizontal="left" vertical="top" wrapText="1"/>
    </xf>
    <xf numFmtId="0" fontId="32" fillId="0" borderId="28" xfId="1" applyFont="1" applyFill="1" applyBorder="1" applyAlignment="1">
      <alignment horizontal="left" vertical="top" wrapText="1"/>
    </xf>
    <xf numFmtId="0" fontId="32" fillId="0" borderId="16" xfId="0" applyFont="1" applyBorder="1" applyAlignment="1">
      <alignment horizontal="left" vertical="top" wrapText="1"/>
    </xf>
    <xf numFmtId="0" fontId="16" fillId="3" borderId="28" xfId="8" applyFont="1" applyFill="1" applyBorder="1" applyAlignment="1">
      <alignment horizontal="left" vertical="top" wrapText="1"/>
    </xf>
    <xf numFmtId="0" fontId="16" fillId="0" borderId="16" xfId="1" applyFont="1" applyBorder="1" applyAlignment="1">
      <alignment horizontal="left" vertical="top" wrapText="1"/>
    </xf>
    <xf numFmtId="166" fontId="16" fillId="3" borderId="28" xfId="8" applyNumberFormat="1" applyFont="1" applyFill="1" applyBorder="1" applyAlignment="1">
      <alignment horizontal="left" vertical="top" wrapText="1"/>
    </xf>
    <xf numFmtId="0" fontId="16" fillId="3" borderId="28" xfId="1" applyFont="1" applyFill="1" applyBorder="1" applyAlignment="1">
      <alignment horizontal="left" vertical="top" wrapText="1"/>
    </xf>
    <xf numFmtId="49" fontId="16" fillId="0" borderId="28" xfId="1" applyNumberFormat="1" applyFont="1" applyBorder="1" applyAlignment="1">
      <alignment horizontal="left" vertical="top" wrapText="1"/>
    </xf>
    <xf numFmtId="49" fontId="18" fillId="0" borderId="20" xfId="1" applyNumberFormat="1" applyFont="1" applyBorder="1" applyAlignment="1">
      <alignment horizontal="left" vertical="top"/>
    </xf>
    <xf numFmtId="0" fontId="16" fillId="0" borderId="28" xfId="1" applyFont="1" applyBorder="1" applyAlignment="1">
      <alignment horizontal="left" vertical="top" wrapText="1"/>
    </xf>
    <xf numFmtId="166" fontId="16" fillId="3" borderId="28" xfId="0" applyNumberFormat="1" applyFont="1" applyFill="1" applyBorder="1" applyAlignment="1">
      <alignment horizontal="left" vertical="top" wrapText="1"/>
    </xf>
    <xf numFmtId="0" fontId="32" fillId="0" borderId="21" xfId="1" applyFont="1" applyFill="1" applyBorder="1" applyAlignment="1">
      <alignment horizontal="left" vertical="top" wrapText="1"/>
    </xf>
    <xf numFmtId="3" fontId="32" fillId="3" borderId="22" xfId="1" applyNumberFormat="1" applyFont="1" applyFill="1" applyBorder="1" applyAlignment="1">
      <alignment horizontal="left" vertical="top" wrapText="1"/>
    </xf>
    <xf numFmtId="3" fontId="32" fillId="5" borderId="6" xfId="1" applyNumberFormat="1" applyFont="1" applyFill="1" applyBorder="1" applyAlignment="1">
      <alignment vertical="top" wrapText="1"/>
    </xf>
    <xf numFmtId="49" fontId="18" fillId="0" borderId="19" xfId="10" applyNumberFormat="1" applyFont="1" applyFill="1" applyBorder="1" applyAlignment="1">
      <alignment horizontal="left" vertical="top"/>
    </xf>
    <xf numFmtId="0" fontId="16" fillId="0" borderId="33" xfId="8" applyFont="1" applyFill="1" applyBorder="1" applyAlignment="1">
      <alignment horizontal="left" vertical="top" wrapText="1"/>
    </xf>
    <xf numFmtId="0" fontId="16" fillId="0" borderId="48" xfId="8" applyFont="1" applyFill="1" applyBorder="1" applyAlignment="1">
      <alignment horizontal="left" vertical="top" wrapText="1"/>
    </xf>
    <xf numFmtId="166" fontId="16" fillId="0" borderId="28" xfId="8" applyNumberFormat="1" applyFont="1" applyFill="1" applyBorder="1" applyAlignment="1">
      <alignment horizontal="left" vertical="top" wrapText="1"/>
    </xf>
    <xf numFmtId="3" fontId="16" fillId="0" borderId="28" xfId="8" applyNumberFormat="1" applyFont="1" applyFill="1" applyBorder="1" applyAlignment="1">
      <alignment horizontal="left" vertical="top"/>
    </xf>
    <xf numFmtId="0" fontId="16" fillId="0" borderId="68" xfId="1" applyFont="1" applyBorder="1" applyAlignment="1">
      <alignment vertical="top" wrapText="1" shrinkToFit="1"/>
    </xf>
    <xf numFmtId="166" fontId="30" fillId="3" borderId="28" xfId="1" applyNumberFormat="1" applyFont="1" applyFill="1" applyBorder="1" applyAlignment="1">
      <alignment horizontal="left" vertical="top" wrapText="1"/>
    </xf>
    <xf numFmtId="2" fontId="32" fillId="3" borderId="47" xfId="1" applyNumberFormat="1" applyFont="1" applyFill="1" applyBorder="1" applyAlignment="1">
      <alignment horizontal="left" vertical="top" wrapText="1"/>
    </xf>
    <xf numFmtId="0" fontId="22" fillId="0" borderId="0" xfId="1" applyFont="1" applyAlignment="1">
      <alignment horizontal="left" vertical="top" wrapText="1"/>
    </xf>
    <xf numFmtId="49" fontId="18" fillId="2" borderId="36" xfId="1" applyNumberFormat="1" applyFont="1" applyFill="1" applyBorder="1" applyAlignment="1">
      <alignment horizontal="center" vertical="top" wrapText="1"/>
    </xf>
    <xf numFmtId="0" fontId="16" fillId="0" borderId="56" xfId="1" applyFont="1" applyBorder="1" applyAlignment="1">
      <alignment vertical="top"/>
    </xf>
    <xf numFmtId="0" fontId="16" fillId="0" borderId="49" xfId="1" applyFont="1" applyBorder="1" applyAlignment="1">
      <alignment vertical="top"/>
    </xf>
    <xf numFmtId="0" fontId="21" fillId="0" borderId="9" xfId="0" applyFont="1" applyBorder="1" applyAlignment="1">
      <alignment horizontal="left" vertical="top" wrapText="1"/>
    </xf>
    <xf numFmtId="0" fontId="20" fillId="0" borderId="12" xfId="0" applyFont="1" applyBorder="1" applyAlignment="1">
      <alignment horizontal="left" vertical="top" wrapText="1"/>
    </xf>
    <xf numFmtId="0" fontId="16" fillId="0" borderId="16" xfId="0" applyFont="1" applyBorder="1" applyAlignment="1">
      <alignment horizontal="left" vertical="top" wrapText="1"/>
    </xf>
    <xf numFmtId="0" fontId="20" fillId="0" borderId="13" xfId="0" applyFont="1" applyBorder="1" applyAlignment="1">
      <alignment horizontal="left" vertical="top" wrapText="1"/>
    </xf>
    <xf numFmtId="0" fontId="16" fillId="12" borderId="49" xfId="1" applyFont="1" applyFill="1" applyBorder="1" applyAlignment="1">
      <alignment horizontal="center" vertical="top" wrapText="1"/>
    </xf>
    <xf numFmtId="0" fontId="16" fillId="12" borderId="1" xfId="1" applyFont="1" applyFill="1" applyBorder="1" applyAlignment="1">
      <alignment horizontal="center" vertical="top" wrapText="1"/>
    </xf>
    <xf numFmtId="49" fontId="18" fillId="12" borderId="1" xfId="1" applyNumberFormat="1" applyFont="1" applyFill="1" applyBorder="1" applyAlignment="1">
      <alignment horizontal="right" vertical="top"/>
    </xf>
    <xf numFmtId="0" fontId="16" fillId="12" borderId="1" xfId="0" applyFont="1" applyFill="1" applyBorder="1" applyAlignment="1">
      <alignment horizontal="right"/>
    </xf>
    <xf numFmtId="0" fontId="16" fillId="12" borderId="35" xfId="0" applyFont="1" applyFill="1" applyBorder="1" applyAlignment="1">
      <alignment horizontal="right"/>
    </xf>
    <xf numFmtId="0" fontId="16" fillId="12" borderId="49" xfId="1" applyFont="1" applyFill="1" applyBorder="1" applyAlignment="1">
      <alignment horizontal="left" vertical="top" wrapText="1"/>
    </xf>
    <xf numFmtId="0" fontId="16" fillId="12" borderId="1" xfId="0" applyFont="1" applyFill="1" applyBorder="1" applyAlignment="1">
      <alignment horizontal="left" vertical="top" wrapText="1"/>
    </xf>
    <xf numFmtId="0" fontId="16" fillId="12" borderId="35" xfId="0" applyFont="1" applyFill="1" applyBorder="1" applyAlignment="1">
      <alignment horizontal="left" vertical="top" wrapText="1"/>
    </xf>
    <xf numFmtId="0" fontId="18" fillId="12" borderId="36" xfId="1" applyFont="1" applyFill="1" applyBorder="1" applyAlignment="1">
      <alignment horizontal="left" vertical="top"/>
    </xf>
    <xf numFmtId="0" fontId="18" fillId="12" borderId="40" xfId="1" applyFont="1" applyFill="1" applyBorder="1" applyAlignment="1">
      <alignment horizontal="left" vertical="top"/>
    </xf>
    <xf numFmtId="0" fontId="18" fillId="12" borderId="41" xfId="1" applyFont="1" applyFill="1" applyBorder="1" applyAlignment="1">
      <alignment horizontal="left" vertical="top"/>
    </xf>
    <xf numFmtId="49" fontId="18" fillId="12" borderId="35" xfId="1" applyNumberFormat="1" applyFont="1" applyFill="1" applyBorder="1" applyAlignment="1">
      <alignment horizontal="right" vertical="top"/>
    </xf>
    <xf numFmtId="0" fontId="16" fillId="0" borderId="68" xfId="1" applyFont="1" applyBorder="1" applyAlignment="1">
      <alignment horizontal="left" vertical="top" wrapText="1"/>
    </xf>
    <xf numFmtId="0" fontId="16" fillId="0" borderId="7" xfId="1" applyFont="1" applyBorder="1" applyAlignment="1">
      <alignment horizontal="left" vertical="top" wrapText="1"/>
    </xf>
    <xf numFmtId="0" fontId="20" fillId="0" borderId="7" xfId="0" applyFont="1" applyBorder="1" applyAlignment="1">
      <alignment horizontal="left" vertical="top" wrapText="1"/>
    </xf>
    <xf numFmtId="0" fontId="20" fillId="0" borderId="14" xfId="0" applyFont="1" applyBorder="1" applyAlignment="1">
      <alignment horizontal="left" vertical="top" wrapText="1"/>
    </xf>
    <xf numFmtId="49" fontId="18" fillId="3" borderId="9" xfId="1" applyNumberFormat="1" applyFont="1" applyFill="1" applyBorder="1" applyAlignment="1">
      <alignment horizontal="left" vertical="top" wrapText="1"/>
    </xf>
    <xf numFmtId="0" fontId="20" fillId="0" borderId="5" xfId="0" applyFont="1" applyBorder="1" applyAlignment="1">
      <alignment horizontal="left" vertical="top" wrapText="1"/>
    </xf>
    <xf numFmtId="0" fontId="16" fillId="6" borderId="28" xfId="0" applyFont="1" applyFill="1" applyBorder="1" applyAlignment="1">
      <alignment horizontal="left" vertical="top" wrapText="1"/>
    </xf>
    <xf numFmtId="0" fontId="18" fillId="2" borderId="40" xfId="1" applyFont="1" applyFill="1" applyBorder="1" applyAlignment="1">
      <alignment horizontal="left" vertical="top"/>
    </xf>
    <xf numFmtId="0" fontId="18" fillId="2" borderId="41" xfId="1" applyFont="1" applyFill="1" applyBorder="1" applyAlignment="1">
      <alignment horizontal="left" vertical="top"/>
    </xf>
    <xf numFmtId="3" fontId="16" fillId="3" borderId="16" xfId="1" applyNumberFormat="1" applyFont="1" applyFill="1" applyBorder="1" applyAlignment="1">
      <alignment horizontal="left" vertical="top"/>
    </xf>
    <xf numFmtId="3" fontId="16" fillId="3" borderId="33" xfId="1" applyNumberFormat="1" applyFont="1" applyFill="1" applyBorder="1" applyAlignment="1">
      <alignment horizontal="left" vertical="top"/>
    </xf>
    <xf numFmtId="3" fontId="16" fillId="3" borderId="16" xfId="1" applyNumberFormat="1" applyFont="1" applyFill="1" applyBorder="1" applyAlignment="1">
      <alignment horizontal="left" vertical="top" wrapText="1"/>
    </xf>
    <xf numFmtId="3" fontId="16" fillId="3" borderId="33" xfId="1" applyNumberFormat="1" applyFont="1" applyFill="1" applyBorder="1" applyAlignment="1">
      <alignment horizontal="left" vertical="top" wrapText="1"/>
    </xf>
    <xf numFmtId="49" fontId="18" fillId="12" borderId="40" xfId="1" applyNumberFormat="1" applyFont="1" applyFill="1" applyBorder="1" applyAlignment="1">
      <alignment horizontal="right" vertical="top"/>
    </xf>
    <xf numFmtId="49" fontId="18" fillId="12" borderId="41" xfId="1" applyNumberFormat="1" applyFont="1" applyFill="1" applyBorder="1" applyAlignment="1">
      <alignment horizontal="right" vertical="top"/>
    </xf>
    <xf numFmtId="0" fontId="16" fillId="12" borderId="43" xfId="1" applyFont="1" applyFill="1" applyBorder="1" applyAlignment="1">
      <alignment horizontal="center" vertical="top" wrapText="1"/>
    </xf>
    <xf numFmtId="0" fontId="16" fillId="12" borderId="40" xfId="1" applyFont="1" applyFill="1" applyBorder="1" applyAlignment="1">
      <alignment horizontal="center" vertical="top" wrapText="1"/>
    </xf>
    <xf numFmtId="49" fontId="18" fillId="2" borderId="40" xfId="1" applyNumberFormat="1" applyFont="1" applyFill="1" applyBorder="1" applyAlignment="1">
      <alignment horizontal="right" vertical="top"/>
    </xf>
    <xf numFmtId="49" fontId="18" fillId="2" borderId="41" xfId="1" applyNumberFormat="1" applyFont="1" applyFill="1" applyBorder="1" applyAlignment="1">
      <alignment horizontal="right" vertical="top"/>
    </xf>
    <xf numFmtId="0" fontId="16" fillId="2" borderId="43" xfId="1" applyFont="1" applyFill="1" applyBorder="1" applyAlignment="1">
      <alignment horizontal="center" vertical="top"/>
    </xf>
    <xf numFmtId="0" fontId="16" fillId="2" borderId="40" xfId="1" applyFont="1" applyFill="1" applyBorder="1" applyAlignment="1">
      <alignment horizontal="center" vertical="top"/>
    </xf>
    <xf numFmtId="49" fontId="18" fillId="7" borderId="1" xfId="1" applyNumberFormat="1" applyFont="1" applyFill="1" applyBorder="1" applyAlignment="1">
      <alignment horizontal="right" vertical="top"/>
    </xf>
    <xf numFmtId="0" fontId="16" fillId="7" borderId="1" xfId="1" applyFont="1" applyFill="1" applyBorder="1" applyAlignment="1">
      <alignment vertical="top"/>
    </xf>
    <xf numFmtId="0" fontId="16" fillId="7" borderId="35" xfId="1" applyFont="1" applyFill="1" applyBorder="1" applyAlignment="1">
      <alignment vertical="top"/>
    </xf>
    <xf numFmtId="0" fontId="16" fillId="7" borderId="49" xfId="1" applyFont="1" applyFill="1" applyBorder="1" applyAlignment="1">
      <alignment horizontal="center" vertical="top"/>
    </xf>
    <xf numFmtId="0" fontId="16" fillId="7" borderId="1" xfId="1" applyFont="1" applyFill="1" applyBorder="1" applyAlignment="1">
      <alignment horizontal="center" vertical="top"/>
    </xf>
    <xf numFmtId="49" fontId="18" fillId="2" borderId="1" xfId="1" applyNumberFormat="1" applyFont="1" applyFill="1" applyBorder="1" applyAlignment="1">
      <alignment horizontal="right" vertical="top"/>
    </xf>
    <xf numFmtId="49" fontId="18" fillId="12" borderId="36" xfId="1" applyNumberFormat="1" applyFont="1" applyFill="1" applyBorder="1" applyAlignment="1">
      <alignment horizontal="left" vertical="top"/>
    </xf>
    <xf numFmtId="49" fontId="18" fillId="12" borderId="24" xfId="1" applyNumberFormat="1" applyFont="1" applyFill="1" applyBorder="1" applyAlignment="1">
      <alignment horizontal="left" vertical="top"/>
    </xf>
    <xf numFmtId="49" fontId="18" fillId="12" borderId="25" xfId="1" applyNumberFormat="1" applyFont="1" applyFill="1" applyBorder="1" applyAlignment="1">
      <alignment horizontal="left" vertical="top"/>
    </xf>
    <xf numFmtId="49" fontId="18" fillId="11" borderId="36" xfId="1" applyNumberFormat="1" applyFont="1" applyFill="1" applyBorder="1" applyAlignment="1">
      <alignment horizontal="left" vertical="top" wrapText="1"/>
    </xf>
    <xf numFmtId="49" fontId="18" fillId="11" borderId="24" xfId="1" applyNumberFormat="1" applyFont="1" applyFill="1" applyBorder="1" applyAlignment="1">
      <alignment horizontal="left" vertical="top" wrapText="1"/>
    </xf>
    <xf numFmtId="49" fontId="18" fillId="11" borderId="25" xfId="1" applyNumberFormat="1" applyFont="1" applyFill="1" applyBorder="1" applyAlignment="1">
      <alignment horizontal="left" vertical="top" wrapText="1"/>
    </xf>
    <xf numFmtId="0" fontId="18" fillId="2" borderId="36" xfId="1" applyFont="1" applyFill="1" applyBorder="1" applyAlignment="1">
      <alignment horizontal="left" vertical="top"/>
    </xf>
    <xf numFmtId="0" fontId="18" fillId="2" borderId="24" xfId="1" applyFont="1" applyFill="1" applyBorder="1" applyAlignment="1">
      <alignment horizontal="left" vertical="top"/>
    </xf>
    <xf numFmtId="0" fontId="18" fillId="2" borderId="25" xfId="1" applyFont="1" applyFill="1" applyBorder="1" applyAlignment="1">
      <alignment horizontal="left" vertical="top"/>
    </xf>
    <xf numFmtId="49" fontId="18" fillId="12" borderId="40" xfId="1" applyNumberFormat="1" applyFont="1" applyFill="1" applyBorder="1" applyAlignment="1">
      <alignment horizontal="left" vertical="top"/>
    </xf>
    <xf numFmtId="49" fontId="18" fillId="12" borderId="41" xfId="1" applyNumberFormat="1" applyFont="1" applyFill="1" applyBorder="1" applyAlignment="1">
      <alignment horizontal="left" vertical="top"/>
    </xf>
    <xf numFmtId="49" fontId="18" fillId="0" borderId="2" xfId="1" applyNumberFormat="1" applyFont="1" applyBorder="1" applyAlignment="1">
      <alignment horizontal="left" vertical="top"/>
    </xf>
    <xf numFmtId="49" fontId="18" fillId="0" borderId="5" xfId="1" applyNumberFormat="1" applyFont="1" applyBorder="1" applyAlignment="1">
      <alignment horizontal="left" vertical="top"/>
    </xf>
    <xf numFmtId="49" fontId="18" fillId="0" borderId="32" xfId="1" applyNumberFormat="1" applyFont="1" applyBorder="1" applyAlignment="1">
      <alignment horizontal="left" vertical="top"/>
    </xf>
    <xf numFmtId="0" fontId="20" fillId="3" borderId="3" xfId="8" applyFont="1" applyFill="1" applyBorder="1" applyAlignment="1">
      <alignment horizontal="left" vertical="top" wrapText="1"/>
    </xf>
    <xf numFmtId="0" fontId="20" fillId="0" borderId="6" xfId="0" applyFont="1" applyBorder="1" applyAlignment="1">
      <alignment horizontal="left" vertical="top" wrapText="1"/>
    </xf>
    <xf numFmtId="0" fontId="20" fillId="3" borderId="47" xfId="8" applyFont="1" applyFill="1" applyBorder="1" applyAlignment="1">
      <alignment horizontal="left" vertical="top" wrapText="1"/>
    </xf>
    <xf numFmtId="0" fontId="20" fillId="0" borderId="28" xfId="0" applyFont="1" applyBorder="1" applyAlignment="1">
      <alignment horizontal="left" vertical="top" wrapText="1"/>
    </xf>
    <xf numFmtId="0" fontId="20" fillId="0" borderId="16" xfId="0" applyFont="1" applyBorder="1" applyAlignment="1">
      <alignment horizontal="left" vertical="top" wrapText="1"/>
    </xf>
    <xf numFmtId="166" fontId="20" fillId="3" borderId="47" xfId="8" applyNumberFormat="1" applyFont="1" applyFill="1" applyBorder="1" applyAlignment="1">
      <alignment horizontal="left" vertical="top" wrapText="1"/>
    </xf>
    <xf numFmtId="166" fontId="20" fillId="3" borderId="28" xfId="0" applyNumberFormat="1" applyFont="1" applyFill="1" applyBorder="1" applyAlignment="1">
      <alignment horizontal="left" vertical="top" wrapText="1"/>
    </xf>
    <xf numFmtId="166" fontId="20" fillId="3" borderId="16" xfId="0" applyNumberFormat="1" applyFont="1" applyFill="1" applyBorder="1" applyAlignment="1">
      <alignment horizontal="left" vertical="top" wrapText="1"/>
    </xf>
    <xf numFmtId="0" fontId="20" fillId="0" borderId="3" xfId="1" applyFont="1" applyBorder="1" applyAlignment="1">
      <alignment horizontal="left" vertical="top" wrapText="1"/>
    </xf>
    <xf numFmtId="0" fontId="20" fillId="0" borderId="6" xfId="1" applyFont="1" applyBorder="1" applyAlignment="1">
      <alignment horizontal="left" vertical="top" wrapText="1"/>
    </xf>
    <xf numFmtId="0" fontId="20" fillId="0" borderId="13" xfId="1" applyFont="1" applyBorder="1" applyAlignment="1">
      <alignment horizontal="left" vertical="top" wrapText="1"/>
    </xf>
    <xf numFmtId="0" fontId="20" fillId="3" borderId="3" xfId="1" applyFont="1" applyFill="1" applyBorder="1" applyAlignment="1">
      <alignment horizontal="left" vertical="top" wrapText="1"/>
    </xf>
    <xf numFmtId="0" fontId="20" fillId="0" borderId="33" xfId="0" applyFont="1" applyBorder="1" applyAlignment="1">
      <alignment horizontal="left" vertical="top" wrapText="1"/>
    </xf>
    <xf numFmtId="0" fontId="16" fillId="0" borderId="14" xfId="1" applyFont="1" applyBorder="1" applyAlignment="1">
      <alignment horizontal="left" vertical="top" wrapText="1"/>
    </xf>
    <xf numFmtId="3" fontId="20" fillId="3" borderId="16" xfId="1" applyNumberFormat="1" applyFont="1" applyFill="1" applyBorder="1" applyAlignment="1">
      <alignment horizontal="left" vertical="top" wrapText="1"/>
    </xf>
    <xf numFmtId="49" fontId="18" fillId="0" borderId="9" xfId="1" applyNumberFormat="1" applyFont="1" applyBorder="1" applyAlignment="1">
      <alignment horizontal="left" vertical="top"/>
    </xf>
    <xf numFmtId="0" fontId="20" fillId="0" borderId="5" xfId="0" applyFont="1" applyBorder="1" applyAlignment="1">
      <alignment horizontal="left" vertical="top"/>
    </xf>
    <xf numFmtId="0" fontId="20" fillId="0" borderId="32" xfId="0" applyFont="1" applyBorder="1" applyAlignment="1">
      <alignment horizontal="left" vertical="top"/>
    </xf>
    <xf numFmtId="0" fontId="20" fillId="3" borderId="16" xfId="1" applyFont="1" applyFill="1" applyBorder="1" applyAlignment="1">
      <alignment horizontal="left" vertical="top" wrapText="1"/>
    </xf>
    <xf numFmtId="166" fontId="20" fillId="3" borderId="38" xfId="1" applyNumberFormat="1" applyFont="1" applyFill="1" applyBorder="1" applyAlignment="1">
      <alignment horizontal="left" vertical="top" wrapText="1"/>
    </xf>
    <xf numFmtId="166" fontId="20" fillId="3" borderId="0" xfId="0" applyNumberFormat="1" applyFont="1" applyFill="1" applyBorder="1" applyAlignment="1">
      <alignment horizontal="left" vertical="top" wrapText="1"/>
    </xf>
    <xf numFmtId="0" fontId="18" fillId="7" borderId="56" xfId="1" applyFont="1" applyFill="1" applyBorder="1" applyAlignment="1">
      <alignment horizontal="left" vertical="top" wrapText="1"/>
    </xf>
    <xf numFmtId="0" fontId="18" fillId="7" borderId="0" xfId="1" applyFont="1" applyFill="1" applyAlignment="1">
      <alignment horizontal="left" vertical="top" wrapText="1"/>
    </xf>
    <xf numFmtId="0" fontId="18" fillId="7" borderId="30" xfId="1" applyFont="1" applyFill="1" applyBorder="1" applyAlignment="1">
      <alignment horizontal="left" vertical="top" wrapText="1"/>
    </xf>
    <xf numFmtId="0" fontId="16" fillId="0" borderId="24" xfId="1" applyFont="1" applyBorder="1" applyAlignment="1">
      <alignment horizontal="center" vertical="center" textRotation="90" shrinkToFit="1"/>
    </xf>
    <xf numFmtId="0" fontId="16" fillId="0" borderId="0" xfId="1" applyFont="1" applyBorder="1" applyAlignment="1">
      <alignment horizontal="center" vertical="center" textRotation="90" shrinkToFit="1"/>
    </xf>
    <xf numFmtId="0" fontId="16" fillId="0" borderId="1" xfId="1" applyFont="1" applyBorder="1" applyAlignment="1">
      <alignment horizontal="center" vertical="center" textRotation="90" shrinkToFit="1"/>
    </xf>
    <xf numFmtId="0" fontId="15" fillId="0" borderId="36" xfId="1" applyFont="1" applyBorder="1" applyAlignment="1">
      <alignment horizontal="center" vertical="top" wrapText="1"/>
    </xf>
    <xf numFmtId="0" fontId="15" fillId="0" borderId="24" xfId="1" applyFont="1" applyBorder="1" applyAlignment="1">
      <alignment horizontal="center" vertical="top" wrapText="1"/>
    </xf>
    <xf numFmtId="0" fontId="15" fillId="0" borderId="25" xfId="1" applyFont="1" applyBorder="1" applyAlignment="1">
      <alignment horizontal="center" vertical="top" wrapText="1"/>
    </xf>
    <xf numFmtId="0" fontId="17" fillId="0" borderId="56" xfId="1" applyFont="1" applyBorder="1" applyAlignment="1">
      <alignment horizontal="center" vertical="top" wrapText="1"/>
    </xf>
    <xf numFmtId="0" fontId="17" fillId="0" borderId="0" xfId="1" applyFont="1" applyBorder="1" applyAlignment="1">
      <alignment horizontal="center" vertical="top" wrapText="1"/>
    </xf>
    <xf numFmtId="0" fontId="17" fillId="0" borderId="30" xfId="1" applyFont="1" applyBorder="1" applyAlignment="1">
      <alignment horizontal="center" vertical="top" wrapText="1"/>
    </xf>
    <xf numFmtId="0" fontId="16" fillId="0" borderId="2" xfId="1" applyFont="1" applyBorder="1" applyAlignment="1">
      <alignment horizontal="center" vertical="center" textRotation="90"/>
    </xf>
    <xf numFmtId="0" fontId="16" fillId="0" borderId="5" xfId="1" applyFont="1" applyBorder="1" applyAlignment="1">
      <alignment horizontal="center" vertical="center" textRotation="90"/>
    </xf>
    <xf numFmtId="0" fontId="16" fillId="0" borderId="12" xfId="1" applyFont="1" applyBorder="1" applyAlignment="1">
      <alignment horizontal="center" vertical="center" textRotation="90"/>
    </xf>
    <xf numFmtId="0" fontId="16" fillId="0" borderId="24" xfId="1" applyFont="1" applyBorder="1" applyAlignment="1">
      <alignment vertical="center" textRotation="90"/>
    </xf>
    <xf numFmtId="0" fontId="16" fillId="0" borderId="0" xfId="1" applyFont="1" applyBorder="1" applyAlignment="1">
      <alignment vertical="center" textRotation="90"/>
    </xf>
    <xf numFmtId="0" fontId="16" fillId="0" borderId="1" xfId="1" applyFont="1" applyBorder="1" applyAlignment="1">
      <alignment vertical="center" textRotation="90"/>
    </xf>
    <xf numFmtId="0" fontId="16" fillId="0" borderId="3" xfId="1" applyFont="1" applyBorder="1" applyAlignment="1">
      <alignment horizontal="center" vertical="center" textRotation="90" shrinkToFit="1"/>
    </xf>
    <xf numFmtId="0" fontId="16" fillId="0" borderId="6" xfId="1" applyFont="1" applyBorder="1" applyAlignment="1">
      <alignment horizontal="center" vertical="center" textRotation="90" shrinkToFit="1"/>
    </xf>
    <xf numFmtId="0" fontId="16" fillId="0" borderId="13" xfId="1" applyFont="1" applyBorder="1" applyAlignment="1">
      <alignment horizontal="center" vertical="center" textRotation="90" shrinkToFit="1"/>
    </xf>
    <xf numFmtId="0" fontId="16" fillId="0" borderId="3"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13" xfId="1" applyFont="1" applyBorder="1" applyAlignment="1">
      <alignment horizontal="center" vertical="center" shrinkToFit="1"/>
    </xf>
    <xf numFmtId="166" fontId="16" fillId="0" borderId="3" xfId="1" applyNumberFormat="1" applyFont="1" applyBorder="1" applyAlignment="1">
      <alignment horizontal="center" vertical="center" textRotation="90" wrapText="1" shrinkToFit="1"/>
    </xf>
    <xf numFmtId="166" fontId="16" fillId="0" borderId="6" xfId="1" applyNumberFormat="1" applyFont="1" applyBorder="1" applyAlignment="1">
      <alignment horizontal="center" vertical="center" textRotation="90" wrapText="1" shrinkToFit="1"/>
    </xf>
    <xf numFmtId="166" fontId="16" fillId="0" borderId="13" xfId="1" applyNumberFormat="1" applyFont="1" applyBorder="1" applyAlignment="1">
      <alignment horizontal="center" vertical="center" textRotation="90" wrapText="1" shrinkToFit="1"/>
    </xf>
    <xf numFmtId="0" fontId="18" fillId="0" borderId="45" xfId="1" applyFont="1" applyBorder="1" applyAlignment="1">
      <alignment horizontal="center" vertical="center"/>
    </xf>
    <xf numFmtId="0" fontId="18" fillId="0" borderId="4" xfId="1" applyFont="1" applyBorder="1" applyAlignment="1">
      <alignment horizontal="center" vertical="center"/>
    </xf>
    <xf numFmtId="0" fontId="16" fillId="0" borderId="47" xfId="1" applyFont="1" applyBorder="1" applyAlignment="1">
      <alignment horizontal="center" vertical="center" textRotation="90" wrapText="1"/>
    </xf>
    <xf numFmtId="0" fontId="16" fillId="0" borderId="28" xfId="1" applyFont="1" applyBorder="1" applyAlignment="1">
      <alignment horizontal="center" vertical="center" textRotation="90" wrapText="1"/>
    </xf>
    <xf numFmtId="0" fontId="16" fillId="0" borderId="61" xfId="1" applyFont="1" applyBorder="1" applyAlignment="1">
      <alignment horizontal="center" vertical="center" textRotation="90" wrapText="1"/>
    </xf>
    <xf numFmtId="0" fontId="16" fillId="0" borderId="23"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44" xfId="1" applyFont="1" applyBorder="1" applyAlignment="1">
      <alignment horizontal="center" vertical="center" wrapText="1"/>
    </xf>
    <xf numFmtId="0" fontId="16" fillId="0" borderId="64" xfId="1" applyFont="1" applyBorder="1" applyAlignment="1">
      <alignment horizontal="center" vertical="center" wrapText="1"/>
    </xf>
    <xf numFmtId="0" fontId="16" fillId="0" borderId="17" xfId="1" applyFont="1" applyBorder="1" applyAlignment="1">
      <alignment horizontal="center" vertical="center" textRotation="90"/>
    </xf>
    <xf numFmtId="0" fontId="16" fillId="0" borderId="34" xfId="1" applyFont="1" applyBorder="1" applyAlignment="1">
      <alignment horizontal="center" vertical="center" textRotation="90"/>
    </xf>
    <xf numFmtId="0" fontId="18" fillId="10" borderId="36" xfId="8" applyFont="1" applyFill="1" applyBorder="1" applyAlignment="1">
      <alignment horizontal="left" vertical="top" wrapText="1"/>
    </xf>
    <xf numFmtId="0" fontId="18" fillId="10" borderId="40" xfId="8" applyFont="1" applyFill="1" applyBorder="1" applyAlignment="1">
      <alignment horizontal="left" vertical="top" wrapText="1"/>
    </xf>
    <xf numFmtId="0" fontId="18" fillId="10" borderId="41" xfId="8" applyFont="1" applyFill="1" applyBorder="1" applyAlignment="1">
      <alignment horizontal="left" vertical="top" wrapText="1"/>
    </xf>
    <xf numFmtId="0" fontId="16" fillId="0" borderId="27" xfId="8" applyFont="1" applyBorder="1" applyAlignment="1">
      <alignment horizontal="left" vertical="top" wrapText="1"/>
    </xf>
    <xf numFmtId="0" fontId="16" fillId="0" borderId="31" xfId="8" applyFont="1" applyBorder="1" applyAlignment="1">
      <alignment horizontal="left" vertical="top" wrapText="1"/>
    </xf>
    <xf numFmtId="49" fontId="18" fillId="3" borderId="5" xfId="8" applyNumberFormat="1" applyFont="1" applyFill="1" applyBorder="1" applyAlignment="1">
      <alignment horizontal="left" vertical="top"/>
    </xf>
    <xf numFmtId="49" fontId="18" fillId="3" borderId="32" xfId="8" applyNumberFormat="1" applyFont="1" applyFill="1" applyBorder="1" applyAlignment="1">
      <alignment horizontal="left" vertical="top"/>
    </xf>
    <xf numFmtId="0" fontId="16" fillId="3" borderId="28" xfId="8" applyFont="1" applyFill="1" applyBorder="1" applyAlignment="1">
      <alignment horizontal="left" vertical="top"/>
    </xf>
    <xf numFmtId="3" fontId="16" fillId="3" borderId="6" xfId="8" applyNumberFormat="1" applyFont="1" applyFill="1" applyBorder="1" applyAlignment="1">
      <alignment horizontal="left" vertical="top"/>
    </xf>
    <xf numFmtId="3" fontId="16" fillId="3" borderId="33" xfId="8" applyNumberFormat="1" applyFont="1" applyFill="1" applyBorder="1" applyAlignment="1">
      <alignment horizontal="left" vertical="top"/>
    </xf>
    <xf numFmtId="49" fontId="18" fillId="14" borderId="40" xfId="8" applyNumberFormat="1" applyFont="1" applyFill="1" applyBorder="1" applyAlignment="1">
      <alignment horizontal="right" vertical="top"/>
    </xf>
    <xf numFmtId="49" fontId="18" fillId="14" borderId="41" xfId="8" applyNumberFormat="1" applyFont="1" applyFill="1" applyBorder="1" applyAlignment="1">
      <alignment horizontal="right" vertical="top"/>
    </xf>
    <xf numFmtId="0" fontId="16" fillId="14" borderId="43" xfId="8" applyFont="1" applyFill="1" applyBorder="1" applyAlignment="1">
      <alignment horizontal="center" vertical="top"/>
    </xf>
    <xf numFmtId="0" fontId="16" fillId="14" borderId="40" xfId="8" applyFont="1" applyFill="1" applyBorder="1" applyAlignment="1">
      <alignment horizontal="center" vertical="top"/>
    </xf>
    <xf numFmtId="49" fontId="18" fillId="7" borderId="40" xfId="8" applyNumberFormat="1" applyFont="1" applyFill="1" applyBorder="1" applyAlignment="1">
      <alignment horizontal="right" vertical="top"/>
    </xf>
    <xf numFmtId="49" fontId="18" fillId="7" borderId="41" xfId="8" applyNumberFormat="1" applyFont="1" applyFill="1" applyBorder="1" applyAlignment="1">
      <alignment horizontal="right" vertical="top"/>
    </xf>
    <xf numFmtId="0" fontId="16" fillId="7" borderId="43" xfId="8" applyFont="1" applyFill="1" applyBorder="1" applyAlignment="1">
      <alignment horizontal="center" vertical="top"/>
    </xf>
    <xf numFmtId="0" fontId="16" fillId="7" borderId="40" xfId="8" applyFont="1" applyFill="1" applyBorder="1" applyAlignment="1">
      <alignment horizontal="center" vertical="top"/>
    </xf>
    <xf numFmtId="0" fontId="16" fillId="0" borderId="24" xfId="8" applyFont="1" applyBorder="1" applyAlignment="1">
      <alignment vertical="top" wrapText="1"/>
    </xf>
    <xf numFmtId="49" fontId="18" fillId="14" borderId="56" xfId="8" applyNumberFormat="1" applyFont="1" applyFill="1" applyBorder="1" applyAlignment="1">
      <alignment horizontal="center" vertical="top" wrapText="1"/>
    </xf>
    <xf numFmtId="0" fontId="16" fillId="14" borderId="8" xfId="8" applyFont="1" applyFill="1" applyBorder="1" applyAlignment="1">
      <alignment horizontal="center" vertical="top"/>
    </xf>
    <xf numFmtId="0" fontId="16" fillId="14" borderId="49" xfId="8" applyFont="1" applyFill="1" applyBorder="1" applyAlignment="1">
      <alignment horizontal="center" vertical="top"/>
    </xf>
    <xf numFmtId="0" fontId="18" fillId="0" borderId="20" xfId="8" applyFont="1" applyBorder="1" applyAlignment="1">
      <alignment horizontal="left" vertical="top"/>
    </xf>
    <xf numFmtId="0" fontId="16" fillId="0" borderId="28" xfId="8" applyFont="1" applyBorder="1" applyAlignment="1">
      <alignment horizontal="left" vertical="top" wrapText="1"/>
    </xf>
    <xf numFmtId="0" fontId="16" fillId="10" borderId="43" xfId="8" applyFont="1" applyFill="1" applyBorder="1" applyAlignment="1">
      <alignment horizontal="center" vertical="top" wrapText="1"/>
    </xf>
    <xf numFmtId="0" fontId="16" fillId="10" borderId="40" xfId="8" applyFont="1" applyFill="1" applyBorder="1" applyAlignment="1">
      <alignment horizontal="center" vertical="top" wrapText="1"/>
    </xf>
    <xf numFmtId="0" fontId="16" fillId="10" borderId="41" xfId="8" applyFont="1" applyFill="1" applyBorder="1" applyAlignment="1">
      <alignment horizontal="center" vertical="top" wrapText="1"/>
    </xf>
    <xf numFmtId="0" fontId="20" fillId="3" borderId="33" xfId="0" applyFont="1" applyFill="1" applyBorder="1" applyAlignment="1">
      <alignment horizontal="left" vertical="top"/>
    </xf>
    <xf numFmtId="0" fontId="20" fillId="3" borderId="28" xfId="0" applyFont="1" applyFill="1" applyBorder="1" applyAlignment="1">
      <alignment horizontal="left" vertical="top"/>
    </xf>
    <xf numFmtId="0" fontId="20" fillId="0" borderId="31" xfId="0" applyFont="1" applyBorder="1" applyAlignment="1">
      <alignment horizontal="left" vertical="top" wrapText="1"/>
    </xf>
    <xf numFmtId="0" fontId="20" fillId="0" borderId="29" xfId="0" applyFont="1" applyBorder="1" applyAlignment="1">
      <alignment horizontal="left" vertical="top" wrapText="1"/>
    </xf>
    <xf numFmtId="0" fontId="20" fillId="0" borderId="6" xfId="0" applyFont="1" applyBorder="1" applyAlignment="1">
      <alignment horizontal="left" vertical="top"/>
    </xf>
    <xf numFmtId="3" fontId="16" fillId="0" borderId="28" xfId="8" applyNumberFormat="1" applyFont="1" applyBorder="1" applyAlignment="1">
      <alignment horizontal="left" vertical="top"/>
    </xf>
    <xf numFmtId="3" fontId="16" fillId="3" borderId="16" xfId="8" applyNumberFormat="1" applyFont="1" applyFill="1" applyBorder="1" applyAlignment="1">
      <alignment horizontal="left" vertical="top"/>
    </xf>
    <xf numFmtId="0" fontId="16" fillId="0" borderId="16" xfId="8" applyFont="1" applyBorder="1" applyAlignment="1">
      <alignment horizontal="left" vertical="top"/>
    </xf>
    <xf numFmtId="0" fontId="16" fillId="0" borderId="33" xfId="8" applyFont="1" applyBorder="1" applyAlignment="1">
      <alignment horizontal="left" vertical="top"/>
    </xf>
    <xf numFmtId="3" fontId="16" fillId="0" borderId="16" xfId="8" applyNumberFormat="1" applyFont="1" applyBorder="1" applyAlignment="1">
      <alignment horizontal="left" vertical="top" wrapText="1"/>
    </xf>
    <xf numFmtId="3" fontId="16" fillId="0" borderId="6" xfId="8" applyNumberFormat="1" applyFont="1" applyBorder="1" applyAlignment="1">
      <alignment horizontal="left" vertical="top" wrapText="1"/>
    </xf>
    <xf numFmtId="3" fontId="16" fillId="0" borderId="13" xfId="8" applyNumberFormat="1" applyFont="1" applyBorder="1" applyAlignment="1">
      <alignment horizontal="left" vertical="top" wrapText="1"/>
    </xf>
    <xf numFmtId="49" fontId="18" fillId="15" borderId="56" xfId="8" applyNumberFormat="1" applyFont="1" applyFill="1" applyBorder="1" applyAlignment="1">
      <alignment horizontal="center" vertical="top"/>
    </xf>
    <xf numFmtId="0" fontId="16" fillId="15" borderId="56" xfId="8" applyFont="1" applyFill="1" applyBorder="1" applyAlignment="1">
      <alignment horizontal="center" vertical="top"/>
    </xf>
    <xf numFmtId="0" fontId="18" fillId="10" borderId="49" xfId="8" applyFont="1" applyFill="1" applyBorder="1" applyAlignment="1">
      <alignment horizontal="right" vertical="center"/>
    </xf>
    <xf numFmtId="0" fontId="18" fillId="10" borderId="1" xfId="8" applyFont="1" applyFill="1" applyBorder="1" applyAlignment="1">
      <alignment horizontal="right" vertical="center"/>
    </xf>
    <xf numFmtId="0" fontId="18" fillId="10" borderId="35" xfId="8" applyFont="1" applyFill="1" applyBorder="1" applyAlignment="1">
      <alignment horizontal="right" vertical="center"/>
    </xf>
    <xf numFmtId="0" fontId="30" fillId="10" borderId="43" xfId="8" applyFont="1" applyFill="1" applyBorder="1" applyAlignment="1">
      <alignment horizontal="center" vertical="top" wrapText="1"/>
    </xf>
    <xf numFmtId="0" fontId="30" fillId="10" borderId="40" xfId="8" applyFont="1" applyFill="1" applyBorder="1" applyAlignment="1">
      <alignment horizontal="center" vertical="top" wrapText="1"/>
    </xf>
    <xf numFmtId="0" fontId="30" fillId="10" borderId="41" xfId="8" applyFont="1" applyFill="1" applyBorder="1" applyAlignment="1">
      <alignment horizontal="center" vertical="top" wrapText="1"/>
    </xf>
    <xf numFmtId="49" fontId="18" fillId="15" borderId="1" xfId="8" applyNumberFormat="1" applyFont="1" applyFill="1" applyBorder="1" applyAlignment="1">
      <alignment horizontal="right" vertical="top"/>
    </xf>
    <xf numFmtId="49" fontId="18" fillId="15" borderId="35" xfId="8" applyNumberFormat="1" applyFont="1" applyFill="1" applyBorder="1" applyAlignment="1">
      <alignment horizontal="right" vertical="top"/>
    </xf>
    <xf numFmtId="0" fontId="16" fillId="15" borderId="49" xfId="8" applyFont="1" applyFill="1" applyBorder="1" applyAlignment="1">
      <alignment horizontal="center" vertical="top" wrapText="1"/>
    </xf>
    <xf numFmtId="0" fontId="16" fillId="15" borderId="1" xfId="8" applyFont="1" applyFill="1" applyBorder="1" applyAlignment="1">
      <alignment horizontal="center" vertical="top" wrapText="1"/>
    </xf>
    <xf numFmtId="0" fontId="16" fillId="0" borderId="29" xfId="8" applyFont="1" applyBorder="1" applyAlignment="1">
      <alignment horizontal="left" vertical="top" wrapText="1"/>
    </xf>
    <xf numFmtId="0" fontId="16" fillId="3" borderId="28" xfId="0" applyFont="1" applyFill="1" applyBorder="1" applyAlignment="1">
      <alignment horizontal="left" vertical="top" wrapText="1"/>
    </xf>
    <xf numFmtId="3" fontId="16" fillId="3" borderId="28" xfId="8" applyNumberFormat="1" applyFont="1" applyFill="1" applyBorder="1" applyAlignment="1">
      <alignment horizontal="left" vertical="top"/>
    </xf>
    <xf numFmtId="0" fontId="16" fillId="0" borderId="7" xfId="8" applyFont="1" applyBorder="1" applyAlignment="1">
      <alignment horizontal="left" vertical="top" wrapText="1"/>
    </xf>
    <xf numFmtId="0" fontId="16" fillId="15" borderId="8" xfId="8" applyFont="1" applyFill="1" applyBorder="1" applyAlignment="1">
      <alignment horizontal="center" vertical="top"/>
    </xf>
    <xf numFmtId="49" fontId="18" fillId="10" borderId="36" xfId="8" applyNumberFormat="1" applyFont="1" applyFill="1" applyBorder="1" applyAlignment="1">
      <alignment horizontal="left" vertical="top"/>
    </xf>
    <xf numFmtId="49" fontId="18" fillId="10" borderId="40" xfId="8" applyNumberFormat="1" applyFont="1" applyFill="1" applyBorder="1" applyAlignment="1">
      <alignment horizontal="left" vertical="top"/>
    </xf>
    <xf numFmtId="49" fontId="18" fillId="10" borderId="41" xfId="8" applyNumberFormat="1" applyFont="1" applyFill="1" applyBorder="1" applyAlignment="1">
      <alignment horizontal="left" vertical="top"/>
    </xf>
    <xf numFmtId="3" fontId="16" fillId="0" borderId="16" xfId="8" applyNumberFormat="1" applyFont="1" applyBorder="1" applyAlignment="1">
      <alignment horizontal="left" vertical="top"/>
    </xf>
    <xf numFmtId="3" fontId="16" fillId="0" borderId="33" xfId="8" applyNumberFormat="1" applyFont="1" applyBorder="1" applyAlignment="1">
      <alignment horizontal="left" vertical="top"/>
    </xf>
    <xf numFmtId="0" fontId="18" fillId="10" borderId="40" xfId="8" applyFont="1" applyFill="1" applyBorder="1" applyAlignment="1">
      <alignment horizontal="right" vertical="center"/>
    </xf>
    <xf numFmtId="0" fontId="18" fillId="10" borderId="41" xfId="8" applyFont="1" applyFill="1" applyBorder="1" applyAlignment="1">
      <alignment horizontal="right" vertical="center"/>
    </xf>
    <xf numFmtId="0" fontId="16" fillId="0" borderId="0" xfId="1" applyFont="1" applyAlignment="1">
      <alignment vertical="center" textRotation="90"/>
    </xf>
    <xf numFmtId="0" fontId="16" fillId="0" borderId="3" xfId="8" applyFont="1" applyBorder="1" applyAlignment="1">
      <alignment horizontal="center" vertical="center" textRotation="90" shrinkToFit="1"/>
    </xf>
    <xf numFmtId="0" fontId="16" fillId="0" borderId="6" xfId="8" applyFont="1" applyBorder="1" applyAlignment="1">
      <alignment horizontal="center" vertical="center" textRotation="90" shrinkToFit="1"/>
    </xf>
    <xf numFmtId="0" fontId="16" fillId="0" borderId="13" xfId="8" applyFont="1" applyBorder="1" applyAlignment="1">
      <alignment horizontal="center" vertical="center" textRotation="90" shrinkToFit="1"/>
    </xf>
    <xf numFmtId="0" fontId="16" fillId="0" borderId="24" xfId="1" applyFont="1" applyBorder="1" applyAlignment="1">
      <alignment horizontal="center" vertical="top" wrapText="1"/>
    </xf>
    <xf numFmtId="0" fontId="16" fillId="0" borderId="25" xfId="1" applyFont="1" applyBorder="1" applyAlignment="1">
      <alignment horizontal="center" vertical="top" wrapText="1"/>
    </xf>
    <xf numFmtId="0" fontId="18" fillId="0" borderId="0" xfId="8" applyFont="1" applyBorder="1" applyAlignment="1">
      <alignment horizontal="center" vertical="top" wrapText="1"/>
    </xf>
    <xf numFmtId="0" fontId="18" fillId="0" borderId="30" xfId="8" applyFont="1" applyBorder="1" applyAlignment="1">
      <alignment horizontal="center" vertical="top" wrapText="1"/>
    </xf>
    <xf numFmtId="0" fontId="16" fillId="0" borderId="3" xfId="8" applyFont="1" applyBorder="1" applyAlignment="1">
      <alignment horizontal="center" vertical="center" shrinkToFit="1"/>
    </xf>
    <xf numFmtId="0" fontId="16" fillId="0" borderId="6" xfId="8" applyFont="1" applyBorder="1" applyAlignment="1">
      <alignment horizontal="center" vertical="center" shrinkToFit="1"/>
    </xf>
    <xf numFmtId="0" fontId="16" fillId="0" borderId="13" xfId="8" applyFont="1" applyBorder="1" applyAlignment="1">
      <alignment horizontal="center" vertical="center" shrinkToFit="1"/>
    </xf>
    <xf numFmtId="0" fontId="16" fillId="0" borderId="47" xfId="8" applyFont="1" applyBorder="1" applyAlignment="1">
      <alignment horizontal="center" vertical="center" textRotation="90" wrapText="1" shrinkToFit="1"/>
    </xf>
    <xf numFmtId="0" fontId="16" fillId="0" borderId="28" xfId="8" applyFont="1" applyBorder="1" applyAlignment="1">
      <alignment horizontal="center" vertical="center" textRotation="90" wrapText="1" shrinkToFit="1"/>
    </xf>
    <xf numFmtId="0" fontId="16" fillId="0" borderId="61" xfId="8" applyFont="1" applyBorder="1" applyAlignment="1">
      <alignment horizontal="center" vertical="center" textRotation="90" wrapText="1" shrinkToFit="1"/>
    </xf>
    <xf numFmtId="166" fontId="16" fillId="0" borderId="47" xfId="1" applyNumberFormat="1" applyFont="1" applyBorder="1" applyAlignment="1">
      <alignment horizontal="center" vertical="center" textRotation="90" wrapText="1" shrinkToFit="1"/>
    </xf>
    <xf numFmtId="166" fontId="16" fillId="0" borderId="28" xfId="1" applyNumberFormat="1" applyFont="1" applyBorder="1" applyAlignment="1">
      <alignment horizontal="center" vertical="center" textRotation="90" wrapText="1" shrinkToFit="1"/>
    </xf>
    <xf numFmtId="166" fontId="16" fillId="0" borderId="61" xfId="1" applyNumberFormat="1" applyFont="1" applyBorder="1" applyAlignment="1">
      <alignment horizontal="center" vertical="center" textRotation="90" wrapText="1" shrinkToFit="1"/>
    </xf>
    <xf numFmtId="0" fontId="18" fillId="0" borderId="47" xfId="1" applyFont="1" applyBorder="1" applyAlignment="1">
      <alignment horizontal="center" vertical="center"/>
    </xf>
    <xf numFmtId="0" fontId="16" fillId="0" borderId="47" xfId="1" applyFont="1" applyBorder="1" applyAlignment="1">
      <alignment horizontal="center" vertical="center" wrapText="1"/>
    </xf>
    <xf numFmtId="0" fontId="16" fillId="0" borderId="53"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28" xfId="1" applyFont="1" applyBorder="1" applyAlignment="1">
      <alignment horizontal="center" vertical="center" textRotation="90"/>
    </xf>
    <xf numFmtId="0" fontId="16" fillId="0" borderId="61" xfId="1" applyFont="1" applyBorder="1" applyAlignment="1">
      <alignment horizontal="center" vertical="center" textRotation="90"/>
    </xf>
    <xf numFmtId="0" fontId="32" fillId="0" borderId="24" xfId="1" applyFont="1" applyBorder="1" applyAlignment="1">
      <alignment horizontal="center" vertical="top" wrapText="1"/>
    </xf>
    <xf numFmtId="0" fontId="32" fillId="0" borderId="25" xfId="1" applyFont="1" applyBorder="1" applyAlignment="1">
      <alignment horizontal="center" vertical="top" wrapText="1"/>
    </xf>
    <xf numFmtId="0" fontId="33" fillId="0" borderId="0" xfId="1" applyFont="1" applyBorder="1" applyAlignment="1">
      <alignment horizontal="center" vertical="top" wrapText="1"/>
    </xf>
    <xf numFmtId="0" fontId="33" fillId="0" borderId="30" xfId="1" applyFont="1" applyBorder="1" applyAlignment="1">
      <alignment horizontal="center" vertical="top" wrapText="1"/>
    </xf>
    <xf numFmtId="0" fontId="32" fillId="0" borderId="25" xfId="1" applyFont="1" applyBorder="1" applyAlignment="1">
      <alignment horizontal="left" vertical="top" wrapText="1" shrinkToFit="1"/>
    </xf>
    <xf numFmtId="0" fontId="32" fillId="0" borderId="30" xfId="1" applyFont="1" applyBorder="1" applyAlignment="1">
      <alignment horizontal="left" vertical="top" wrapText="1" shrinkToFit="1"/>
    </xf>
    <xf numFmtId="49" fontId="33" fillId="0" borderId="9" xfId="1" applyNumberFormat="1" applyFont="1" applyFill="1" applyBorder="1" applyAlignment="1">
      <alignment horizontal="left" vertical="top"/>
    </xf>
    <xf numFmtId="49" fontId="33" fillId="0" borderId="32" xfId="1" applyNumberFormat="1" applyFont="1" applyFill="1" applyBorder="1" applyAlignment="1">
      <alignment horizontal="left" vertical="top"/>
    </xf>
    <xf numFmtId="0" fontId="32" fillId="0" borderId="16" xfId="1" applyFont="1" applyFill="1" applyBorder="1" applyAlignment="1">
      <alignment horizontal="left" vertical="top" wrapText="1"/>
    </xf>
    <xf numFmtId="0" fontId="32" fillId="0" borderId="33" xfId="1" applyFont="1" applyFill="1" applyBorder="1" applyAlignment="1">
      <alignment horizontal="left" vertical="top" wrapText="1"/>
    </xf>
    <xf numFmtId="0" fontId="32" fillId="0" borderId="16" xfId="1" applyFont="1" applyBorder="1" applyAlignment="1">
      <alignment horizontal="left" vertical="top" wrapText="1"/>
    </xf>
    <xf numFmtId="0" fontId="32" fillId="0" borderId="33" xfId="0" applyFont="1" applyBorder="1" applyAlignment="1">
      <alignment horizontal="left" vertical="top" wrapText="1"/>
    </xf>
    <xf numFmtId="166" fontId="32" fillId="3" borderId="38" xfId="1" applyNumberFormat="1" applyFont="1" applyFill="1" applyBorder="1" applyAlignment="1">
      <alignment horizontal="left" vertical="top" wrapText="1"/>
    </xf>
    <xf numFmtId="166" fontId="32" fillId="3" borderId="37" xfId="0" applyNumberFormat="1" applyFont="1" applyFill="1" applyBorder="1" applyAlignment="1">
      <alignment horizontal="left" vertical="top" wrapText="1"/>
    </xf>
    <xf numFmtId="0" fontId="32" fillId="3" borderId="28" xfId="1" applyFont="1" applyFill="1" applyBorder="1" applyAlignment="1">
      <alignment horizontal="left" vertical="top" wrapText="1"/>
    </xf>
    <xf numFmtId="0" fontId="32" fillId="3" borderId="16" xfId="1" applyFont="1" applyFill="1" applyBorder="1" applyAlignment="1">
      <alignment horizontal="left" vertical="top" wrapText="1"/>
    </xf>
    <xf numFmtId="0" fontId="32" fillId="3" borderId="33" xfId="1" applyFont="1" applyFill="1" applyBorder="1" applyAlignment="1">
      <alignment horizontal="left" vertical="top" wrapText="1"/>
    </xf>
    <xf numFmtId="0" fontId="32" fillId="3" borderId="47" xfId="1" applyFont="1" applyFill="1" applyBorder="1" applyAlignment="1">
      <alignment horizontal="left" vertical="top" wrapText="1"/>
    </xf>
    <xf numFmtId="0" fontId="32" fillId="3" borderId="3" xfId="1" applyFont="1" applyFill="1" applyBorder="1" applyAlignment="1">
      <alignment horizontal="left" vertical="top" wrapText="1"/>
    </xf>
    <xf numFmtId="0" fontId="32" fillId="0" borderId="33" xfId="1" applyFont="1" applyBorder="1" applyAlignment="1">
      <alignment horizontal="left" vertical="top" wrapText="1"/>
    </xf>
    <xf numFmtId="0" fontId="32" fillId="0" borderId="47" xfId="1" applyFont="1" applyBorder="1" applyAlignment="1">
      <alignment horizontal="center" vertical="center" textRotation="90" wrapText="1"/>
    </xf>
    <xf numFmtId="0" fontId="32" fillId="0" borderId="28" xfId="1" applyFont="1" applyBorder="1" applyAlignment="1">
      <alignment horizontal="center" vertical="center" textRotation="90" wrapText="1"/>
    </xf>
    <xf numFmtId="0" fontId="32" fillId="0" borderId="61" xfId="1" applyFont="1" applyBorder="1" applyAlignment="1">
      <alignment horizontal="center" vertical="center" textRotation="90" wrapText="1"/>
    </xf>
    <xf numFmtId="49" fontId="33" fillId="10" borderId="24" xfId="1" applyNumberFormat="1" applyFont="1" applyFill="1" applyBorder="1" applyAlignment="1">
      <alignment horizontal="center" vertical="top"/>
    </xf>
    <xf numFmtId="49" fontId="33" fillId="10" borderId="25" xfId="1" applyNumberFormat="1" applyFont="1" applyFill="1" applyBorder="1" applyAlignment="1">
      <alignment horizontal="center" vertical="top"/>
    </xf>
    <xf numFmtId="49" fontId="33" fillId="2" borderId="36" xfId="1" applyNumberFormat="1" applyFont="1" applyFill="1" applyBorder="1" applyAlignment="1">
      <alignment horizontal="center" vertical="top" wrapText="1"/>
    </xf>
    <xf numFmtId="0" fontId="32" fillId="0" borderId="56" xfId="1" applyFont="1" applyBorder="1" applyAlignment="1">
      <alignment horizontal="center" vertical="top"/>
    </xf>
    <xf numFmtId="0" fontId="32" fillId="0" borderId="49" xfId="1" applyFont="1" applyBorder="1" applyAlignment="1">
      <alignment horizontal="center" vertical="top"/>
    </xf>
    <xf numFmtId="49" fontId="33" fillId="2" borderId="40" xfId="1" applyNumberFormat="1" applyFont="1" applyFill="1" applyBorder="1" applyAlignment="1">
      <alignment horizontal="left" vertical="top" wrapText="1"/>
    </xf>
    <xf numFmtId="49" fontId="33" fillId="2" borderId="41" xfId="1" applyNumberFormat="1" applyFont="1" applyFill="1" applyBorder="1" applyAlignment="1">
      <alignment horizontal="left" vertical="top" wrapText="1"/>
    </xf>
    <xf numFmtId="49" fontId="33" fillId="0" borderId="2" xfId="1" applyNumberFormat="1" applyFont="1" applyFill="1" applyBorder="1" applyAlignment="1">
      <alignment horizontal="left" vertical="top"/>
    </xf>
    <xf numFmtId="0" fontId="32" fillId="0" borderId="6" xfId="1" applyFont="1" applyBorder="1" applyAlignment="1">
      <alignment horizontal="left" vertical="top" wrapText="1"/>
    </xf>
    <xf numFmtId="49" fontId="33" fillId="10" borderId="1" xfId="1" applyNumberFormat="1" applyFont="1" applyFill="1" applyBorder="1" applyAlignment="1">
      <alignment horizontal="right" vertical="top"/>
    </xf>
    <xf numFmtId="49" fontId="33" fillId="10" borderId="35" xfId="1" applyNumberFormat="1" applyFont="1" applyFill="1" applyBorder="1" applyAlignment="1">
      <alignment horizontal="right" vertical="top"/>
    </xf>
    <xf numFmtId="0" fontId="32" fillId="10" borderId="49" xfId="1" applyFont="1" applyFill="1" applyBorder="1" applyAlignment="1">
      <alignment horizontal="center" vertical="top" wrapText="1"/>
    </xf>
    <xf numFmtId="0" fontId="32" fillId="10" borderId="1" xfId="1" applyFont="1" applyFill="1" applyBorder="1" applyAlignment="1">
      <alignment horizontal="center" vertical="top" wrapText="1"/>
    </xf>
    <xf numFmtId="0" fontId="32" fillId="10" borderId="35" xfId="1" applyFont="1" applyFill="1" applyBorder="1" applyAlignment="1">
      <alignment horizontal="center" vertical="top" wrapText="1"/>
    </xf>
    <xf numFmtId="0" fontId="32" fillId="0" borderId="3" xfId="1" applyFont="1" applyBorder="1" applyAlignment="1">
      <alignment horizontal="left" vertical="top" wrapText="1"/>
    </xf>
    <xf numFmtId="0" fontId="32" fillId="0" borderId="2" xfId="1" applyFont="1" applyBorder="1" applyAlignment="1">
      <alignment horizontal="center" vertical="center" textRotation="90"/>
    </xf>
    <xf numFmtId="0" fontId="32" fillId="0" borderId="5" xfId="1" applyFont="1" applyBorder="1" applyAlignment="1">
      <alignment horizontal="center" vertical="center" textRotation="90"/>
    </xf>
    <xf numFmtId="0" fontId="32" fillId="0" borderId="12" xfId="1" applyFont="1" applyBorder="1" applyAlignment="1">
      <alignment horizontal="center" vertical="center" textRotation="90"/>
    </xf>
    <xf numFmtId="0" fontId="32" fillId="0" borderId="24" xfId="1" applyFont="1" applyBorder="1" applyAlignment="1">
      <alignment vertical="center" textRotation="90"/>
    </xf>
    <xf numFmtId="0" fontId="32" fillId="0" borderId="0" xfId="1" applyFont="1" applyAlignment="1">
      <alignment vertical="center" textRotation="90"/>
    </xf>
    <xf numFmtId="0" fontId="32" fillId="0" borderId="1" xfId="1" applyFont="1" applyBorder="1" applyAlignment="1">
      <alignment vertical="center" textRotation="90"/>
    </xf>
    <xf numFmtId="0" fontId="32" fillId="0" borderId="3" xfId="1" applyFont="1" applyBorder="1" applyAlignment="1">
      <alignment horizontal="center" vertical="center" textRotation="90" shrinkToFit="1"/>
    </xf>
    <xf numFmtId="0" fontId="32" fillId="0" borderId="6" xfId="1" applyFont="1" applyBorder="1" applyAlignment="1">
      <alignment horizontal="center" vertical="center" textRotation="90" shrinkToFit="1"/>
    </xf>
    <xf numFmtId="0" fontId="32" fillId="0" borderId="13" xfId="1" applyFont="1" applyBorder="1" applyAlignment="1">
      <alignment horizontal="center" vertical="center" textRotation="90" shrinkToFit="1"/>
    </xf>
    <xf numFmtId="0" fontId="32" fillId="0" borderId="3" xfId="1" applyFont="1" applyBorder="1" applyAlignment="1">
      <alignment horizontal="center" vertical="center" textRotation="90" wrapText="1" shrinkToFit="1"/>
    </xf>
    <xf numFmtId="0" fontId="32" fillId="0" borderId="6" xfId="1" applyFont="1" applyBorder="1" applyAlignment="1">
      <alignment horizontal="center" vertical="center" textRotation="90" wrapText="1" shrinkToFit="1"/>
    </xf>
    <xf numFmtId="0" fontId="32" fillId="0" borderId="13" xfId="1" applyFont="1" applyBorder="1" applyAlignment="1">
      <alignment horizontal="center" vertical="center" textRotation="90" wrapText="1" shrinkToFit="1"/>
    </xf>
    <xf numFmtId="0" fontId="32" fillId="0" borderId="23" xfId="1" applyFont="1" applyBorder="1" applyAlignment="1">
      <alignment horizontal="center" vertical="center" wrapText="1" shrinkToFit="1"/>
    </xf>
    <xf numFmtId="0" fontId="32" fillId="0" borderId="26" xfId="1" applyFont="1" applyBorder="1" applyAlignment="1">
      <alignment horizontal="center" vertical="center" wrapText="1" shrinkToFit="1"/>
    </xf>
    <xf numFmtId="0" fontId="32" fillId="0" borderId="34" xfId="1" applyFont="1" applyBorder="1" applyAlignment="1">
      <alignment horizontal="center" vertical="center" wrapText="1" shrinkToFit="1"/>
    </xf>
    <xf numFmtId="0" fontId="32" fillId="0" borderId="23" xfId="1" applyFont="1" applyBorder="1" applyAlignment="1">
      <alignment horizontal="center" vertical="center" wrapText="1"/>
    </xf>
    <xf numFmtId="0" fontId="32" fillId="0" borderId="25" xfId="1" applyFont="1" applyBorder="1" applyAlignment="1">
      <alignment horizontal="center" vertical="center" wrapText="1"/>
    </xf>
    <xf numFmtId="0" fontId="32" fillId="0" borderId="26" xfId="1" applyFont="1" applyBorder="1" applyAlignment="1">
      <alignment horizontal="center" vertical="center" wrapText="1"/>
    </xf>
    <xf numFmtId="0" fontId="32" fillId="0" borderId="30" xfId="1" applyFont="1" applyBorder="1" applyAlignment="1">
      <alignment horizontal="center" vertical="center" wrapText="1"/>
    </xf>
    <xf numFmtId="0" fontId="32" fillId="0" borderId="28" xfId="1" applyFont="1" applyBorder="1" applyAlignment="1">
      <alignment horizontal="center" vertical="center" wrapText="1"/>
    </xf>
    <xf numFmtId="0" fontId="32" fillId="0" borderId="61" xfId="1" applyFont="1" applyBorder="1" applyAlignment="1">
      <alignment horizontal="center" vertical="center" wrapText="1"/>
    </xf>
    <xf numFmtId="0" fontId="32" fillId="0" borderId="28" xfId="1" applyFont="1" applyBorder="1" applyAlignment="1">
      <alignment horizontal="center" vertical="center" textRotation="90"/>
    </xf>
    <xf numFmtId="0" fontId="32" fillId="0" borderId="61" xfId="1" applyFont="1" applyBorder="1" applyAlignment="1">
      <alignment horizontal="center" vertical="center" textRotation="90"/>
    </xf>
    <xf numFmtId="0" fontId="32" fillId="0" borderId="47" xfId="1" applyFont="1" applyBorder="1" applyAlignment="1">
      <alignment horizontal="center" vertical="center" textRotation="90" wrapText="1" shrinkToFit="1"/>
    </xf>
    <xf numFmtId="0" fontId="32" fillId="0" borderId="28" xfId="1" applyFont="1" applyBorder="1" applyAlignment="1">
      <alignment horizontal="center" vertical="center" textRotation="90" wrapText="1" shrinkToFit="1"/>
    </xf>
    <xf numFmtId="0" fontId="32" fillId="0" borderId="61" xfId="1" applyFont="1" applyBorder="1" applyAlignment="1">
      <alignment horizontal="center" vertical="center" textRotation="90" wrapText="1" shrinkToFit="1"/>
    </xf>
    <xf numFmtId="166" fontId="32" fillId="0" borderId="47" xfId="1" applyNumberFormat="1" applyFont="1" applyBorder="1" applyAlignment="1">
      <alignment horizontal="center" vertical="center" textRotation="90" wrapText="1" shrinkToFit="1"/>
    </xf>
    <xf numFmtId="166" fontId="32" fillId="0" borderId="28" xfId="1" applyNumberFormat="1" applyFont="1" applyBorder="1" applyAlignment="1">
      <alignment horizontal="center" vertical="center" textRotation="90" wrapText="1" shrinkToFit="1"/>
    </xf>
    <xf numFmtId="166" fontId="32" fillId="0" borderId="61" xfId="1" applyNumberFormat="1" applyFont="1" applyBorder="1" applyAlignment="1">
      <alignment horizontal="center" vertical="center" textRotation="90" wrapText="1" shrinkToFit="1"/>
    </xf>
    <xf numFmtId="0" fontId="33" fillId="0" borderId="47" xfId="1" applyFont="1" applyBorder="1" applyAlignment="1">
      <alignment horizontal="center" vertical="center"/>
    </xf>
    <xf numFmtId="0" fontId="32" fillId="0" borderId="47" xfId="1" applyFont="1" applyBorder="1" applyAlignment="1">
      <alignment horizontal="left" vertical="top" wrapText="1"/>
    </xf>
    <xf numFmtId="0" fontId="32" fillId="0" borderId="28" xfId="1" applyFont="1" applyBorder="1" applyAlignment="1">
      <alignment horizontal="left" vertical="top" wrapText="1"/>
    </xf>
    <xf numFmtId="49" fontId="33" fillId="2" borderId="40" xfId="1" applyNumberFormat="1" applyFont="1" applyFill="1" applyBorder="1" applyAlignment="1">
      <alignment horizontal="right" vertical="top" wrapText="1"/>
    </xf>
    <xf numFmtId="49" fontId="33" fillId="2" borderId="41" xfId="1" applyNumberFormat="1" applyFont="1" applyFill="1" applyBorder="1" applyAlignment="1">
      <alignment horizontal="right" vertical="top" wrapText="1"/>
    </xf>
    <xf numFmtId="0" fontId="32" fillId="2" borderId="43" xfId="1" applyFont="1" applyFill="1" applyBorder="1" applyAlignment="1">
      <alignment horizontal="center" vertical="top" wrapText="1"/>
    </xf>
    <xf numFmtId="0" fontId="32" fillId="2" borderId="40" xfId="1" applyFont="1" applyFill="1" applyBorder="1" applyAlignment="1">
      <alignment horizontal="center" vertical="top" wrapText="1"/>
    </xf>
    <xf numFmtId="0" fontId="32" fillId="2" borderId="41" xfId="1" applyFont="1" applyFill="1" applyBorder="1" applyAlignment="1">
      <alignment horizontal="center" vertical="top" wrapText="1"/>
    </xf>
    <xf numFmtId="49" fontId="33" fillId="14" borderId="1" xfId="1" applyNumberFormat="1" applyFont="1" applyFill="1" applyBorder="1" applyAlignment="1">
      <alignment horizontal="right" vertical="top" wrapText="1"/>
    </xf>
    <xf numFmtId="49" fontId="33" fillId="14" borderId="35" xfId="1" applyNumberFormat="1" applyFont="1" applyFill="1" applyBorder="1" applyAlignment="1">
      <alignment horizontal="right" vertical="top" wrapText="1"/>
    </xf>
    <xf numFmtId="49" fontId="33" fillId="2" borderId="56" xfId="1" applyNumberFormat="1" applyFont="1" applyFill="1" applyBorder="1" applyAlignment="1">
      <alignment horizontal="center" vertical="top" wrapText="1"/>
    </xf>
    <xf numFmtId="0" fontId="33" fillId="2" borderId="1" xfId="1" applyFont="1" applyFill="1" applyBorder="1" applyAlignment="1">
      <alignment horizontal="left" vertical="top" wrapText="1"/>
    </xf>
    <xf numFmtId="0" fontId="33" fillId="2" borderId="35" xfId="1" applyFont="1" applyFill="1" applyBorder="1" applyAlignment="1">
      <alignment horizontal="left" vertical="top" wrapText="1"/>
    </xf>
    <xf numFmtId="0" fontId="33" fillId="10" borderId="36" xfId="1" applyFont="1" applyFill="1" applyBorder="1" applyAlignment="1">
      <alignment horizontal="left" vertical="top" wrapText="1"/>
    </xf>
    <xf numFmtId="0" fontId="33" fillId="10" borderId="40" xfId="1" applyFont="1" applyFill="1" applyBorder="1" applyAlignment="1">
      <alignment horizontal="left" vertical="top" wrapText="1"/>
    </xf>
    <xf numFmtId="0" fontId="33" fillId="10" borderId="41" xfId="1" applyFont="1" applyFill="1" applyBorder="1" applyAlignment="1">
      <alignment horizontal="left" vertical="top" wrapText="1"/>
    </xf>
    <xf numFmtId="49" fontId="33" fillId="0" borderId="32" xfId="8" applyNumberFormat="1" applyFont="1" applyFill="1" applyBorder="1" applyAlignment="1">
      <alignment horizontal="left" vertical="top"/>
    </xf>
    <xf numFmtId="0" fontId="32" fillId="0" borderId="63" xfId="0" applyFont="1" applyFill="1" applyBorder="1" applyAlignment="1">
      <alignment horizontal="left" vertical="top"/>
    </xf>
    <xf numFmtId="0" fontId="32" fillId="0" borderId="61" xfId="0" applyFont="1" applyBorder="1" applyAlignment="1">
      <alignment horizontal="left" vertical="top" wrapText="1"/>
    </xf>
    <xf numFmtId="0" fontId="16" fillId="0" borderId="31" xfId="1" applyFont="1" applyBorder="1" applyAlignment="1">
      <alignment horizontal="left" vertical="top" wrapText="1"/>
    </xf>
    <xf numFmtId="0" fontId="16" fillId="0" borderId="57" xfId="1" applyFont="1" applyBorder="1" applyAlignment="1">
      <alignment horizontal="left" vertical="top" wrapText="1"/>
    </xf>
    <xf numFmtId="49" fontId="33" fillId="10" borderId="49" xfId="1" applyNumberFormat="1" applyFont="1" applyFill="1" applyBorder="1" applyAlignment="1">
      <alignment horizontal="right" vertical="top"/>
    </xf>
    <xf numFmtId="49" fontId="33" fillId="0" borderId="59" xfId="1" applyNumberFormat="1" applyFont="1" applyFill="1" applyBorder="1" applyAlignment="1">
      <alignment horizontal="left" vertical="top" wrapText="1"/>
    </xf>
    <xf numFmtId="49" fontId="33" fillId="0" borderId="20" xfId="1" applyNumberFormat="1" applyFont="1" applyFill="1" applyBorder="1" applyAlignment="1">
      <alignment horizontal="left" vertical="top" wrapText="1"/>
    </xf>
    <xf numFmtId="0" fontId="32" fillId="5" borderId="47" xfId="1" applyFont="1" applyFill="1" applyBorder="1" applyAlignment="1">
      <alignment horizontal="left" vertical="top" wrapText="1"/>
    </xf>
    <xf numFmtId="1" fontId="32" fillId="3" borderId="47" xfId="1" applyNumberFormat="1" applyFont="1" applyFill="1" applyBorder="1" applyAlignment="1">
      <alignment horizontal="left" vertical="top" wrapText="1"/>
    </xf>
    <xf numFmtId="1" fontId="32" fillId="3" borderId="28" xfId="1" applyNumberFormat="1" applyFont="1" applyFill="1" applyBorder="1" applyAlignment="1">
      <alignment horizontal="left" vertical="top" wrapText="1"/>
    </xf>
    <xf numFmtId="3" fontId="32" fillId="0" borderId="33" xfId="8" applyNumberFormat="1" applyFont="1" applyBorder="1" applyAlignment="1">
      <alignment horizontal="left" vertical="top" wrapText="1"/>
    </xf>
    <xf numFmtId="3" fontId="32" fillId="0" borderId="61" xfId="8" applyNumberFormat="1" applyFont="1" applyBorder="1" applyAlignment="1">
      <alignment horizontal="left" vertical="top" wrapText="1"/>
    </xf>
    <xf numFmtId="0" fontId="16" fillId="0" borderId="33" xfId="1" applyFont="1" applyBorder="1" applyAlignment="1">
      <alignment horizontal="left" vertical="top" wrapText="1"/>
    </xf>
    <xf numFmtId="0" fontId="16" fillId="0" borderId="61" xfId="1" applyFont="1" applyBorder="1" applyAlignment="1">
      <alignment horizontal="left" vertical="top" wrapText="1"/>
    </xf>
    <xf numFmtId="0" fontId="33" fillId="10" borderId="40" xfId="1" applyFont="1" applyFill="1" applyBorder="1" applyAlignment="1">
      <alignment horizontal="center" vertical="top" wrapText="1"/>
    </xf>
    <xf numFmtId="49" fontId="33" fillId="10" borderId="40" xfId="1" applyNumberFormat="1" applyFont="1" applyFill="1" applyBorder="1" applyAlignment="1">
      <alignment horizontal="right" vertical="top"/>
    </xf>
    <xf numFmtId="49" fontId="33" fillId="10" borderId="41" xfId="1" applyNumberFormat="1" applyFont="1" applyFill="1" applyBorder="1" applyAlignment="1">
      <alignment horizontal="right" vertical="top"/>
    </xf>
    <xf numFmtId="1" fontId="32" fillId="5" borderId="3" xfId="1" applyNumberFormat="1" applyFont="1" applyFill="1" applyBorder="1" applyAlignment="1">
      <alignment horizontal="left" vertical="top" wrapText="1"/>
    </xf>
    <xf numFmtId="1" fontId="32" fillId="5" borderId="33" xfId="1" applyNumberFormat="1" applyFont="1" applyFill="1" applyBorder="1" applyAlignment="1">
      <alignment horizontal="left" vertical="top" wrapText="1"/>
    </xf>
    <xf numFmtId="0" fontId="32" fillId="0" borderId="49" xfId="0" applyFont="1" applyBorder="1" applyAlignment="1">
      <alignment vertical="top" wrapText="1"/>
    </xf>
    <xf numFmtId="0" fontId="33" fillId="2" borderId="40" xfId="1" applyFont="1" applyFill="1" applyBorder="1" applyAlignment="1">
      <alignment horizontal="left" vertical="top" wrapText="1"/>
    </xf>
    <xf numFmtId="0" fontId="33" fillId="2" borderId="41" xfId="1" applyFont="1" applyFill="1" applyBorder="1" applyAlignment="1">
      <alignment horizontal="left" vertical="top" wrapText="1"/>
    </xf>
    <xf numFmtId="164" fontId="33" fillId="10" borderId="36" xfId="30" applyFont="1" applyFill="1" applyBorder="1" applyAlignment="1">
      <alignment horizontal="left" vertical="top" wrapText="1"/>
    </xf>
    <xf numFmtId="0" fontId="32" fillId="10" borderId="24" xfId="0" applyFont="1" applyFill="1" applyBorder="1" applyAlignment="1">
      <alignment vertical="top" wrapText="1"/>
    </xf>
    <xf numFmtId="0" fontId="32" fillId="10" borderId="25" xfId="0" applyFont="1" applyFill="1" applyBorder="1" applyAlignment="1">
      <alignment vertical="top" wrapText="1"/>
    </xf>
    <xf numFmtId="0" fontId="32" fillId="10" borderId="1" xfId="0" applyFont="1" applyFill="1" applyBorder="1" applyAlignment="1">
      <alignment vertical="top"/>
    </xf>
    <xf numFmtId="0" fontId="32" fillId="10" borderId="35" xfId="0" applyFont="1" applyFill="1" applyBorder="1" applyAlignment="1">
      <alignment vertical="top"/>
    </xf>
    <xf numFmtId="49" fontId="33" fillId="10" borderId="36" xfId="1" applyNumberFormat="1" applyFont="1" applyFill="1" applyBorder="1" applyAlignment="1">
      <alignment horizontal="left" vertical="top"/>
    </xf>
    <xf numFmtId="49" fontId="33" fillId="10" borderId="40" xfId="1" applyNumberFormat="1" applyFont="1" applyFill="1" applyBorder="1" applyAlignment="1">
      <alignment horizontal="left" vertical="top"/>
    </xf>
    <xf numFmtId="49" fontId="33" fillId="10" borderId="41" xfId="1" applyNumberFormat="1" applyFont="1" applyFill="1" applyBorder="1" applyAlignment="1">
      <alignment horizontal="left" vertical="top"/>
    </xf>
    <xf numFmtId="0" fontId="32" fillId="0" borderId="7" xfId="1" applyFont="1" applyBorder="1" applyAlignment="1">
      <alignment horizontal="left" vertical="top" wrapText="1"/>
    </xf>
    <xf numFmtId="0" fontId="32" fillId="0" borderId="47" xfId="0" applyFont="1" applyBorder="1" applyAlignment="1">
      <alignment horizontal="left" vertical="top" wrapText="1"/>
    </xf>
    <xf numFmtId="0" fontId="32" fillId="0" borderId="28" xfId="0" applyFont="1" applyBorder="1" applyAlignment="1">
      <alignment horizontal="left" vertical="top" wrapText="1"/>
    </xf>
    <xf numFmtId="0" fontId="32" fillId="0" borderId="68" xfId="0" applyFont="1" applyBorder="1" applyAlignment="1">
      <alignment horizontal="left" vertical="top" wrapText="1"/>
    </xf>
    <xf numFmtId="0" fontId="32" fillId="0" borderId="7" xfId="0" applyFont="1" applyBorder="1" applyAlignment="1">
      <alignment horizontal="left" vertical="top" wrapText="1"/>
    </xf>
    <xf numFmtId="0" fontId="32" fillId="0" borderId="14" xfId="0" applyFont="1" applyBorder="1" applyAlignment="1">
      <alignment horizontal="left" vertical="top" wrapText="1"/>
    </xf>
    <xf numFmtId="3" fontId="32" fillId="5" borderId="3" xfId="1" applyNumberFormat="1" applyFont="1" applyFill="1" applyBorder="1" applyAlignment="1">
      <alignment horizontal="left" vertical="top" wrapText="1"/>
    </xf>
    <xf numFmtId="3" fontId="32" fillId="5" borderId="6" xfId="1" applyNumberFormat="1" applyFont="1" applyFill="1" applyBorder="1" applyAlignment="1">
      <alignment horizontal="left" vertical="top" wrapText="1"/>
    </xf>
    <xf numFmtId="3" fontId="32" fillId="5" borderId="13" xfId="1" applyNumberFormat="1" applyFont="1" applyFill="1" applyBorder="1" applyAlignment="1">
      <alignment horizontal="left" vertical="top" wrapText="1"/>
    </xf>
    <xf numFmtId="3" fontId="32" fillId="0" borderId="3" xfId="1" applyNumberFormat="1" applyFont="1" applyBorder="1" applyAlignment="1">
      <alignment horizontal="left" vertical="top" wrapText="1"/>
    </xf>
    <xf numFmtId="3" fontId="32" fillId="0" borderId="6" xfId="1" applyNumberFormat="1" applyFont="1" applyBorder="1" applyAlignment="1">
      <alignment horizontal="left" vertical="top" wrapText="1"/>
    </xf>
    <xf numFmtId="3" fontId="32" fillId="0" borderId="13" xfId="1" applyNumberFormat="1" applyFont="1" applyBorder="1" applyAlignment="1">
      <alignment horizontal="left" vertical="top" wrapText="1"/>
    </xf>
    <xf numFmtId="4" fontId="33" fillId="10" borderId="49" xfId="1" applyNumberFormat="1" applyFont="1" applyFill="1" applyBorder="1" applyAlignment="1">
      <alignment horizontal="right" vertical="center"/>
    </xf>
    <xf numFmtId="4" fontId="33" fillId="10" borderId="1" xfId="1" applyNumberFormat="1" applyFont="1" applyFill="1" applyBorder="1" applyAlignment="1">
      <alignment horizontal="right" vertical="center"/>
    </xf>
    <xf numFmtId="4" fontId="33" fillId="10" borderId="35" xfId="1" applyNumberFormat="1" applyFont="1" applyFill="1" applyBorder="1" applyAlignment="1">
      <alignment horizontal="right" vertical="center"/>
    </xf>
    <xf numFmtId="4" fontId="33" fillId="10" borderId="49" xfId="1" applyNumberFormat="1" applyFont="1" applyFill="1" applyBorder="1" applyAlignment="1">
      <alignment horizontal="center" vertical="center"/>
    </xf>
    <xf numFmtId="4" fontId="33" fillId="10" borderId="1" xfId="1" applyNumberFormat="1" applyFont="1" applyFill="1" applyBorder="1" applyAlignment="1">
      <alignment horizontal="center" vertical="center"/>
    </xf>
    <xf numFmtId="4" fontId="33" fillId="10" borderId="35" xfId="1" applyNumberFormat="1" applyFont="1" applyFill="1" applyBorder="1" applyAlignment="1">
      <alignment horizontal="center" vertical="center"/>
    </xf>
    <xf numFmtId="1" fontId="32" fillId="5" borderId="6" xfId="1" applyNumberFormat="1" applyFont="1" applyFill="1" applyBorder="1" applyAlignment="1">
      <alignment horizontal="left" vertical="top" wrapText="1"/>
    </xf>
    <xf numFmtId="0" fontId="32" fillId="0" borderId="6" xfId="0" applyFont="1" applyBorder="1" applyAlignment="1">
      <alignment horizontal="left" vertical="top" wrapText="1"/>
    </xf>
    <xf numFmtId="0" fontId="32" fillId="0" borderId="25" xfId="1" applyFont="1" applyBorder="1" applyAlignment="1">
      <alignment horizontal="left" vertical="top" wrapText="1"/>
    </xf>
    <xf numFmtId="0" fontId="32" fillId="0" borderId="30" xfId="0" applyFont="1" applyBorder="1" applyAlignment="1">
      <alignment horizontal="left" vertical="top" wrapText="1"/>
    </xf>
    <xf numFmtId="49" fontId="33" fillId="0" borderId="9" xfId="1" applyNumberFormat="1" applyFont="1" applyFill="1" applyBorder="1" applyAlignment="1">
      <alignment horizontal="left" vertical="top" wrapText="1"/>
    </xf>
    <xf numFmtId="49" fontId="33" fillId="0" borderId="32" xfId="1" applyNumberFormat="1" applyFont="1" applyFill="1" applyBorder="1" applyAlignment="1">
      <alignment horizontal="left" vertical="top" wrapText="1"/>
    </xf>
    <xf numFmtId="0" fontId="32" fillId="5" borderId="17" xfId="1" applyFont="1" applyFill="1" applyBorder="1" applyAlignment="1">
      <alignment horizontal="left" vertical="top" wrapText="1"/>
    </xf>
    <xf numFmtId="0" fontId="32" fillId="5" borderId="51" xfId="1" applyFont="1" applyFill="1" applyBorder="1" applyAlignment="1">
      <alignment horizontal="left" vertical="top" wrapText="1"/>
    </xf>
    <xf numFmtId="49" fontId="33" fillId="0" borderId="5" xfId="1" applyNumberFormat="1" applyFont="1" applyFill="1" applyBorder="1" applyAlignment="1">
      <alignment horizontal="left" vertical="top" wrapText="1"/>
    </xf>
    <xf numFmtId="0" fontId="32" fillId="0" borderId="17" xfId="1" applyFont="1" applyBorder="1" applyAlignment="1">
      <alignment horizontal="left" vertical="top" wrapText="1"/>
    </xf>
    <xf numFmtId="0" fontId="32" fillId="0" borderId="26" xfId="1" applyFont="1" applyBorder="1" applyAlignment="1">
      <alignment horizontal="left" vertical="top" wrapText="1"/>
    </xf>
    <xf numFmtId="0" fontId="32" fillId="0" borderId="51" xfId="1" applyFont="1" applyBorder="1" applyAlignment="1">
      <alignment horizontal="left" vertical="top" wrapText="1"/>
    </xf>
    <xf numFmtId="0" fontId="32" fillId="3" borderId="44" xfId="1" applyFont="1" applyFill="1" applyBorder="1" applyAlignment="1">
      <alignment horizontal="left" vertical="top" wrapText="1"/>
    </xf>
    <xf numFmtId="0" fontId="32" fillId="3" borderId="52" xfId="1" applyFont="1" applyFill="1" applyBorder="1" applyAlignment="1">
      <alignment horizontal="left" vertical="top" wrapText="1"/>
    </xf>
    <xf numFmtId="1" fontId="32" fillId="3" borderId="16" xfId="1" applyNumberFormat="1" applyFont="1" applyFill="1" applyBorder="1" applyAlignment="1">
      <alignment horizontal="left" vertical="top" wrapText="1"/>
    </xf>
    <xf numFmtId="1" fontId="32" fillId="3" borderId="33" xfId="1" applyNumberFormat="1" applyFont="1" applyFill="1" applyBorder="1" applyAlignment="1">
      <alignment horizontal="left" vertical="top" wrapText="1"/>
    </xf>
    <xf numFmtId="0" fontId="32" fillId="0" borderId="32" xfId="0" applyFont="1" applyFill="1" applyBorder="1" applyAlignment="1">
      <alignment horizontal="left" vertical="top" wrapText="1"/>
    </xf>
    <xf numFmtId="1" fontId="32" fillId="3" borderId="17" xfId="1" applyNumberFormat="1" applyFont="1" applyFill="1" applyBorder="1" applyAlignment="1">
      <alignment horizontal="left" vertical="top" wrapText="1"/>
    </xf>
    <xf numFmtId="1" fontId="32" fillId="3" borderId="51" xfId="1" applyNumberFormat="1" applyFont="1" applyFill="1" applyBorder="1" applyAlignment="1">
      <alignment horizontal="left" vertical="top" wrapText="1"/>
    </xf>
    <xf numFmtId="166" fontId="32" fillId="3" borderId="28" xfId="1" applyNumberFormat="1" applyFont="1" applyFill="1" applyBorder="1" applyAlignment="1">
      <alignment horizontal="left" vertical="top" wrapText="1"/>
    </xf>
    <xf numFmtId="0" fontId="33" fillId="10" borderId="40" xfId="0" applyFont="1" applyFill="1" applyBorder="1" applyAlignment="1">
      <alignment horizontal="right" vertical="top"/>
    </xf>
    <xf numFmtId="0" fontId="33" fillId="0" borderId="40" xfId="0" applyFont="1" applyBorder="1" applyAlignment="1">
      <alignment horizontal="right" vertical="top"/>
    </xf>
    <xf numFmtId="0" fontId="32" fillId="0" borderId="41" xfId="0" applyFont="1" applyBorder="1" applyAlignment="1">
      <alignment vertical="top"/>
    </xf>
    <xf numFmtId="0" fontId="32" fillId="10" borderId="40" xfId="0" applyFont="1" applyFill="1" applyBorder="1" applyAlignment="1">
      <alignment horizontal="right" vertical="top"/>
    </xf>
    <xf numFmtId="0" fontId="32" fillId="10" borderId="41" xfId="0" applyFont="1" applyFill="1" applyBorder="1" applyAlignment="1">
      <alignment horizontal="right" vertical="top"/>
    </xf>
    <xf numFmtId="0" fontId="32" fillId="0" borderId="30" xfId="1" applyFont="1" applyBorder="1" applyAlignment="1">
      <alignment horizontal="left" vertical="top" wrapText="1"/>
    </xf>
    <xf numFmtId="0" fontId="32" fillId="0" borderId="35" xfId="1" applyFont="1" applyBorder="1" applyAlignment="1">
      <alignment horizontal="left" vertical="top" wrapText="1"/>
    </xf>
    <xf numFmtId="0" fontId="32" fillId="3" borderId="48" xfId="1" applyFont="1" applyFill="1" applyBorder="1" applyAlignment="1">
      <alignment horizontal="left" vertical="top" wrapText="1"/>
    </xf>
    <xf numFmtId="49" fontId="33" fillId="10" borderId="36" xfId="1" applyNumberFormat="1" applyFont="1" applyFill="1" applyBorder="1" applyAlignment="1">
      <alignment horizontal="left" vertical="top" wrapText="1"/>
    </xf>
    <xf numFmtId="49" fontId="33" fillId="10" borderId="24" xfId="1" applyNumberFormat="1" applyFont="1" applyFill="1" applyBorder="1" applyAlignment="1">
      <alignment horizontal="left" vertical="top" wrapText="1"/>
    </xf>
    <xf numFmtId="49" fontId="33" fillId="10" borderId="25" xfId="1" applyNumberFormat="1" applyFont="1" applyFill="1" applyBorder="1" applyAlignment="1">
      <alignment horizontal="left" vertical="top" wrapText="1"/>
    </xf>
    <xf numFmtId="0" fontId="33" fillId="4" borderId="40" xfId="0" applyFont="1" applyFill="1" applyBorder="1" applyAlignment="1">
      <alignment horizontal="right" vertical="top"/>
    </xf>
    <xf numFmtId="0" fontId="32" fillId="0" borderId="41" xfId="0" applyFont="1" applyBorder="1" applyAlignment="1">
      <alignment horizontal="right" vertical="top"/>
    </xf>
    <xf numFmtId="0" fontId="32" fillId="0" borderId="40" xfId="0" applyFont="1" applyBorder="1" applyAlignment="1">
      <alignment vertical="top" wrapText="1"/>
    </xf>
    <xf numFmtId="0" fontId="32" fillId="0" borderId="41" xfId="0" applyFont="1" applyBorder="1" applyAlignment="1">
      <alignment vertical="top" wrapText="1"/>
    </xf>
    <xf numFmtId="0" fontId="33" fillId="4" borderId="24" xfId="0" applyFont="1" applyFill="1" applyBorder="1" applyAlignment="1">
      <alignment vertical="top"/>
    </xf>
    <xf numFmtId="0" fontId="33" fillId="0" borderId="24" xfId="0" applyFont="1" applyBorder="1"/>
    <xf numFmtId="0" fontId="33" fillId="0" borderId="25" xfId="0" applyFont="1" applyBorder="1"/>
    <xf numFmtId="0" fontId="32" fillId="0" borderId="3" xfId="0" applyFont="1" applyBorder="1" applyAlignment="1">
      <alignment horizontal="left" vertical="top" wrapText="1"/>
    </xf>
    <xf numFmtId="0" fontId="32" fillId="0" borderId="13" xfId="0" applyFont="1" applyBorder="1" applyAlignment="1">
      <alignment horizontal="left" vertical="top" wrapText="1"/>
    </xf>
    <xf numFmtId="0" fontId="32" fillId="10" borderId="1" xfId="0" applyFont="1" applyFill="1" applyBorder="1" applyAlignment="1">
      <alignment wrapText="1"/>
    </xf>
    <xf numFmtId="0" fontId="32" fillId="10" borderId="35" xfId="0" applyFont="1" applyFill="1" applyBorder="1" applyAlignment="1">
      <alignment wrapText="1"/>
    </xf>
    <xf numFmtId="0" fontId="32" fillId="10" borderId="43" xfId="1" applyFont="1" applyFill="1" applyBorder="1" applyAlignment="1">
      <alignment horizontal="center" vertical="top" wrapText="1"/>
    </xf>
    <xf numFmtId="0" fontId="32" fillId="10" borderId="40" xfId="0" applyFont="1" applyFill="1" applyBorder="1" applyAlignment="1">
      <alignment wrapText="1"/>
    </xf>
    <xf numFmtId="0" fontId="32" fillId="10" borderId="41" xfId="0" applyFont="1" applyFill="1" applyBorder="1" applyAlignment="1">
      <alignment wrapText="1"/>
    </xf>
    <xf numFmtId="49" fontId="33" fillId="10" borderId="24" xfId="1" applyNumberFormat="1" applyFont="1" applyFill="1" applyBorder="1" applyAlignment="1">
      <alignment horizontal="left" vertical="top"/>
    </xf>
    <xf numFmtId="49" fontId="33" fillId="10" borderId="25" xfId="1" applyNumberFormat="1" applyFont="1" applyFill="1" applyBorder="1" applyAlignment="1">
      <alignment horizontal="left" vertical="top"/>
    </xf>
    <xf numFmtId="0" fontId="32" fillId="3" borderId="16" xfId="0" applyFont="1" applyFill="1" applyBorder="1" applyAlignment="1">
      <alignment horizontal="left" vertical="top" wrapText="1"/>
    </xf>
    <xf numFmtId="0" fontId="32" fillId="3" borderId="33" xfId="0" applyFont="1" applyFill="1" applyBorder="1" applyAlignment="1">
      <alignment horizontal="left" vertical="top" wrapText="1"/>
    </xf>
    <xf numFmtId="0" fontId="32" fillId="0" borderId="16" xfId="0" applyFont="1" applyFill="1" applyBorder="1" applyAlignment="1">
      <alignment horizontal="left" vertical="top" wrapText="1"/>
    </xf>
    <xf numFmtId="0" fontId="32" fillId="0" borderId="33" xfId="0" applyFont="1" applyFill="1" applyBorder="1" applyAlignment="1">
      <alignment horizontal="left" vertical="top" wrapText="1"/>
    </xf>
    <xf numFmtId="0" fontId="33" fillId="0" borderId="9" xfId="0" applyFont="1" applyFill="1" applyBorder="1" applyAlignment="1">
      <alignment horizontal="left" vertical="top"/>
    </xf>
    <xf numFmtId="0" fontId="33" fillId="0" borderId="32" xfId="0" applyFont="1" applyFill="1" applyBorder="1" applyAlignment="1">
      <alignment horizontal="left" vertical="top"/>
    </xf>
    <xf numFmtId="1" fontId="32" fillId="5" borderId="46" xfId="1" applyNumberFormat="1" applyFont="1" applyFill="1" applyBorder="1" applyAlignment="1">
      <alignment horizontal="left" vertical="top" wrapText="1"/>
    </xf>
    <xf numFmtId="0" fontId="32" fillId="10" borderId="40" xfId="0" applyFont="1" applyFill="1" applyBorder="1" applyAlignment="1">
      <alignment vertical="top"/>
    </xf>
    <xf numFmtId="0" fontId="32" fillId="10" borderId="41" xfId="0" applyFont="1" applyFill="1" applyBorder="1" applyAlignment="1">
      <alignment vertical="top"/>
    </xf>
    <xf numFmtId="0" fontId="33" fillId="10" borderId="49" xfId="1" applyFont="1" applyFill="1" applyBorder="1" applyAlignment="1">
      <alignment horizontal="right" vertical="center" wrapText="1"/>
    </xf>
    <xf numFmtId="0" fontId="32" fillId="10" borderId="1" xfId="0" applyFont="1" applyFill="1" applyBorder="1" applyAlignment="1">
      <alignment horizontal="right"/>
    </xf>
    <xf numFmtId="0" fontId="32" fillId="10" borderId="35" xfId="0" applyFont="1" applyFill="1" applyBorder="1" applyAlignment="1">
      <alignment horizontal="right"/>
    </xf>
    <xf numFmtId="0" fontId="32" fillId="10" borderId="49" xfId="1" applyFont="1" applyFill="1" applyBorder="1" applyAlignment="1">
      <alignment vertical="top" wrapText="1"/>
    </xf>
    <xf numFmtId="0" fontId="32" fillId="10" borderId="1" xfId="1" applyFont="1" applyFill="1" applyBorder="1" applyAlignment="1">
      <alignment vertical="top" wrapText="1"/>
    </xf>
    <xf numFmtId="0" fontId="33" fillId="10" borderId="36" xfId="1" applyFont="1" applyFill="1" applyBorder="1" applyAlignment="1">
      <alignment horizontal="left" vertical="top"/>
    </xf>
    <xf numFmtId="0" fontId="33" fillId="10" borderId="40" xfId="0" applyFont="1" applyFill="1" applyBorder="1" applyAlignment="1">
      <alignment horizontal="left"/>
    </xf>
    <xf numFmtId="0" fontId="33" fillId="10" borderId="41" xfId="0" applyFont="1" applyFill="1" applyBorder="1" applyAlignment="1">
      <alignment horizontal="left"/>
    </xf>
    <xf numFmtId="1" fontId="32" fillId="0" borderId="6" xfId="1" applyNumberFormat="1" applyFont="1" applyBorder="1" applyAlignment="1">
      <alignment horizontal="left" vertical="top" wrapText="1"/>
    </xf>
    <xf numFmtId="0" fontId="32" fillId="5" borderId="28" xfId="1" applyFont="1" applyFill="1" applyBorder="1" applyAlignment="1">
      <alignment horizontal="left" vertical="top" wrapText="1"/>
    </xf>
    <xf numFmtId="0" fontId="33" fillId="0" borderId="36" xfId="0" applyFont="1" applyBorder="1" applyAlignment="1">
      <alignment horizontal="left" vertical="top"/>
    </xf>
    <xf numFmtId="0" fontId="33" fillId="0" borderId="56" xfId="0" applyFont="1" applyBorder="1" applyAlignment="1">
      <alignment horizontal="left" vertical="top"/>
    </xf>
    <xf numFmtId="0" fontId="32" fillId="0" borderId="56" xfId="0" applyFont="1" applyBorder="1" applyAlignment="1">
      <alignment horizontal="left" vertical="top"/>
    </xf>
    <xf numFmtId="0" fontId="32" fillId="0" borderId="6" xfId="0" applyFont="1" applyBorder="1" applyAlignment="1">
      <alignment horizontal="left" vertical="top"/>
    </xf>
    <xf numFmtId="0" fontId="32" fillId="3" borderId="6" xfId="1" applyFont="1" applyFill="1" applyBorder="1" applyAlignment="1">
      <alignment horizontal="left" vertical="top" wrapText="1"/>
    </xf>
    <xf numFmtId="0" fontId="32" fillId="3" borderId="3" xfId="0" applyFont="1" applyFill="1" applyBorder="1" applyAlignment="1">
      <alignment horizontal="left" vertical="top" wrapText="1"/>
    </xf>
    <xf numFmtId="0" fontId="32" fillId="3" borderId="6" xfId="0" applyFont="1" applyFill="1" applyBorder="1" applyAlignment="1">
      <alignment horizontal="left" vertical="top" wrapText="1"/>
    </xf>
    <xf numFmtId="0" fontId="32" fillId="0" borderId="16" xfId="0" applyFont="1" applyBorder="1" applyAlignment="1">
      <alignment horizontal="left" vertical="top"/>
    </xf>
    <xf numFmtId="0" fontId="27" fillId="0" borderId="6" xfId="0" applyFont="1" applyBorder="1" applyAlignment="1">
      <alignment horizontal="left" vertical="top"/>
    </xf>
    <xf numFmtId="166" fontId="32" fillId="3" borderId="16" xfId="1" applyNumberFormat="1" applyFont="1" applyFill="1" applyBorder="1" applyAlignment="1">
      <alignment horizontal="left" vertical="top" wrapText="1"/>
    </xf>
    <xf numFmtId="0" fontId="27" fillId="0" borderId="6" xfId="0" applyFont="1" applyBorder="1" applyAlignment="1">
      <alignment horizontal="left" vertical="top" wrapText="1"/>
    </xf>
    <xf numFmtId="0" fontId="33" fillId="10" borderId="36" xfId="0" applyFont="1" applyFill="1" applyBorder="1" applyAlignment="1">
      <alignment horizontal="left" vertical="top"/>
    </xf>
    <xf numFmtId="0" fontId="33" fillId="10" borderId="24" xfId="0" applyFont="1" applyFill="1" applyBorder="1" applyAlignment="1">
      <alignment horizontal="left" vertical="top"/>
    </xf>
    <xf numFmtId="0" fontId="33" fillId="10" borderId="25" xfId="0" applyFont="1" applyFill="1" applyBorder="1" applyAlignment="1">
      <alignment horizontal="left" vertical="top"/>
    </xf>
    <xf numFmtId="0" fontId="33" fillId="7" borderId="40" xfId="1" applyFont="1" applyFill="1" applyBorder="1" applyAlignment="1">
      <alignment horizontal="right" vertical="top"/>
    </xf>
    <xf numFmtId="0" fontId="33" fillId="7" borderId="41" xfId="1" applyFont="1" applyFill="1" applyBorder="1" applyAlignment="1">
      <alignment horizontal="right" vertical="top"/>
    </xf>
    <xf numFmtId="0" fontId="32" fillId="7" borderId="43" xfId="1" applyFont="1" applyFill="1" applyBorder="1" applyAlignment="1">
      <alignment horizontal="center" vertical="top"/>
    </xf>
    <xf numFmtId="0" fontId="32" fillId="7" borderId="40" xfId="1" applyFont="1" applyFill="1" applyBorder="1" applyAlignment="1">
      <alignment horizontal="center" vertical="top"/>
    </xf>
    <xf numFmtId="0" fontId="32" fillId="7" borderId="41" xfId="1" applyFont="1" applyFill="1" applyBorder="1" applyAlignment="1">
      <alignment horizontal="center" vertical="top"/>
    </xf>
    <xf numFmtId="0" fontId="32" fillId="10" borderId="1" xfId="0" applyFont="1" applyFill="1" applyBorder="1" applyAlignment="1">
      <alignment vertical="top" wrapText="1"/>
    </xf>
    <xf numFmtId="0" fontId="32" fillId="10" borderId="35" xfId="0" applyFont="1" applyFill="1" applyBorder="1" applyAlignment="1">
      <alignment vertical="top" wrapText="1"/>
    </xf>
    <xf numFmtId="0" fontId="33" fillId="8" borderId="40" xfId="0" applyFont="1" applyFill="1" applyBorder="1" applyAlignment="1">
      <alignment horizontal="right" vertical="top" wrapText="1"/>
    </xf>
    <xf numFmtId="0" fontId="32" fillId="8" borderId="40" xfId="0" applyFont="1" applyFill="1" applyBorder="1" applyAlignment="1">
      <alignment horizontal="right" vertical="top" wrapText="1"/>
    </xf>
    <xf numFmtId="0" fontId="32" fillId="8" borderId="41" xfId="0" applyFont="1" applyFill="1" applyBorder="1" applyAlignment="1">
      <alignment horizontal="right" vertical="top" wrapText="1"/>
    </xf>
    <xf numFmtId="0" fontId="32" fillId="8" borderId="43" xfId="1" applyFont="1" applyFill="1" applyBorder="1" applyAlignment="1">
      <alignment vertical="top" wrapText="1"/>
    </xf>
    <xf numFmtId="0" fontId="32" fillId="8" borderId="40" xfId="1" applyFont="1" applyFill="1" applyBorder="1" applyAlignment="1">
      <alignment vertical="top" wrapText="1"/>
    </xf>
    <xf numFmtId="0" fontId="32" fillId="8" borderId="40" xfId="0" applyFont="1" applyFill="1" applyBorder="1" applyAlignment="1">
      <alignment vertical="top" wrapText="1"/>
    </xf>
    <xf numFmtId="0" fontId="32" fillId="8" borderId="41" xfId="0" applyFont="1" applyFill="1" applyBorder="1" applyAlignment="1">
      <alignment vertical="top" wrapText="1"/>
    </xf>
    <xf numFmtId="0" fontId="33" fillId="14" borderId="40" xfId="1" applyFont="1" applyFill="1" applyBorder="1" applyAlignment="1">
      <alignment horizontal="right" vertical="top" wrapText="1"/>
    </xf>
    <xf numFmtId="0" fontId="32" fillId="14" borderId="40" xfId="0" applyFont="1" applyFill="1" applyBorder="1" applyAlignment="1">
      <alignment wrapText="1"/>
    </xf>
    <xf numFmtId="0" fontId="32" fillId="14" borderId="41" xfId="0" applyFont="1" applyFill="1" applyBorder="1" applyAlignment="1">
      <alignment wrapText="1"/>
    </xf>
    <xf numFmtId="0" fontId="33" fillId="14" borderId="43" xfId="1" applyFont="1" applyFill="1" applyBorder="1" applyAlignment="1">
      <alignment horizontal="left" vertical="top" wrapText="1"/>
    </xf>
    <xf numFmtId="0" fontId="32" fillId="14" borderId="40" xfId="0" applyFont="1" applyFill="1" applyBorder="1"/>
    <xf numFmtId="0" fontId="32" fillId="14" borderId="41" xfId="0" applyFont="1" applyFill="1" applyBorder="1"/>
    <xf numFmtId="0" fontId="32" fillId="10" borderId="1" xfId="0" applyFont="1" applyFill="1" applyBorder="1"/>
    <xf numFmtId="0" fontId="32" fillId="10" borderId="35" xfId="0" applyFont="1" applyFill="1" applyBorder="1"/>
    <xf numFmtId="0" fontId="32" fillId="10" borderId="43" xfId="1" applyFont="1" applyFill="1" applyBorder="1" applyAlignment="1">
      <alignment vertical="top" wrapText="1"/>
    </xf>
    <xf numFmtId="0" fontId="32" fillId="10" borderId="40" xfId="1" applyFont="1" applyFill="1" applyBorder="1" applyAlignment="1">
      <alignment vertical="top" wrapText="1"/>
    </xf>
    <xf numFmtId="3" fontId="32" fillId="0" borderId="3" xfId="8" applyNumberFormat="1" applyFont="1" applyBorder="1" applyAlignment="1">
      <alignment horizontal="left" vertical="top" wrapText="1"/>
    </xf>
    <xf numFmtId="3" fontId="32" fillId="0" borderId="6" xfId="8" applyNumberFormat="1" applyFont="1" applyBorder="1" applyAlignment="1">
      <alignment horizontal="left" vertical="top" wrapText="1"/>
    </xf>
    <xf numFmtId="3" fontId="32" fillId="0" borderId="13" xfId="8" applyNumberFormat="1" applyFont="1" applyBorder="1" applyAlignment="1">
      <alignment horizontal="left" vertical="top" wrapText="1"/>
    </xf>
    <xf numFmtId="0" fontId="32" fillId="0" borderId="68" xfId="1" applyFont="1" applyBorder="1" applyAlignment="1">
      <alignment horizontal="left" vertical="top" wrapText="1"/>
    </xf>
    <xf numFmtId="0" fontId="32" fillId="0" borderId="14" xfId="1" applyFont="1" applyBorder="1" applyAlignment="1">
      <alignment horizontal="left" vertical="top" wrapText="1"/>
    </xf>
    <xf numFmtId="0" fontId="32" fillId="10" borderId="1" xfId="0" applyFont="1" applyFill="1" applyBorder="1" applyAlignment="1">
      <alignment horizontal="center" wrapText="1"/>
    </xf>
    <xf numFmtId="165" fontId="32" fillId="3" borderId="16" xfId="1" applyNumberFormat="1" applyFont="1" applyFill="1" applyBorder="1" applyAlignment="1">
      <alignment horizontal="left" vertical="top" wrapText="1"/>
    </xf>
    <xf numFmtId="165" fontId="32" fillId="3" borderId="33" xfId="1" applyNumberFormat="1" applyFont="1" applyFill="1" applyBorder="1" applyAlignment="1">
      <alignment horizontal="left" vertical="top" wrapText="1"/>
    </xf>
    <xf numFmtId="0" fontId="32" fillId="10" borderId="24" xfId="0" applyFont="1" applyFill="1" applyBorder="1" applyAlignment="1">
      <alignment horizontal="left" vertical="top"/>
    </xf>
    <xf numFmtId="0" fontId="32" fillId="10" borderId="40" xfId="0" applyFont="1" applyFill="1" applyBorder="1" applyAlignment="1">
      <alignment horizontal="left" vertical="top"/>
    </xf>
    <xf numFmtId="0" fontId="32" fillId="10" borderId="41" xfId="0" applyFont="1" applyFill="1" applyBorder="1" applyAlignment="1">
      <alignment horizontal="left" vertical="top"/>
    </xf>
    <xf numFmtId="0" fontId="32" fillId="10" borderId="40" xfId="0" applyFont="1" applyFill="1" applyBorder="1" applyAlignment="1">
      <alignment vertical="top" wrapText="1"/>
    </xf>
    <xf numFmtId="0" fontId="32" fillId="10" borderId="41" xfId="0" applyFont="1" applyFill="1" applyBorder="1" applyAlignment="1">
      <alignment vertical="top" wrapText="1"/>
    </xf>
    <xf numFmtId="1" fontId="32" fillId="5" borderId="17" xfId="1" applyNumberFormat="1" applyFont="1" applyFill="1" applyBorder="1" applyAlignment="1">
      <alignment horizontal="left" vertical="top" wrapText="1"/>
    </xf>
    <xf numFmtId="0" fontId="32" fillId="0" borderId="51" xfId="0" applyFont="1" applyBorder="1" applyAlignment="1">
      <alignment horizontal="left" vertical="top" wrapText="1"/>
    </xf>
    <xf numFmtId="49" fontId="33" fillId="3" borderId="44" xfId="1" applyNumberFormat="1" applyFont="1" applyFill="1" applyBorder="1" applyAlignment="1">
      <alignment horizontal="left" vertical="top" wrapText="1"/>
    </xf>
    <xf numFmtId="49" fontId="33" fillId="3" borderId="46" xfId="1" applyNumberFormat="1" applyFont="1" applyFill="1" applyBorder="1" applyAlignment="1">
      <alignment horizontal="left" vertical="top" wrapText="1"/>
    </xf>
    <xf numFmtId="0" fontId="32" fillId="5" borderId="16" xfId="1" applyFont="1" applyFill="1" applyBorder="1" applyAlignment="1">
      <alignment horizontal="left" vertical="top" wrapText="1"/>
    </xf>
    <xf numFmtId="0" fontId="32" fillId="5" borderId="6" xfId="1" applyFont="1" applyFill="1" applyBorder="1" applyAlignment="1">
      <alignment horizontal="left" vertical="top" wrapText="1"/>
    </xf>
    <xf numFmtId="0" fontId="32" fillId="0" borderId="45" xfId="1" applyFont="1" applyBorder="1" applyAlignment="1">
      <alignment horizontal="left" vertical="top" wrapText="1"/>
    </xf>
    <xf numFmtId="0" fontId="32" fillId="0" borderId="10" xfId="1" applyFont="1" applyBorder="1" applyAlignment="1">
      <alignment horizontal="left" vertical="top" wrapText="1"/>
    </xf>
    <xf numFmtId="166" fontId="32" fillId="3" borderId="44" xfId="1" applyNumberFormat="1" applyFont="1" applyFill="1" applyBorder="1" applyAlignment="1">
      <alignment horizontal="left" vertical="top" wrapText="1"/>
    </xf>
    <xf numFmtId="166" fontId="32" fillId="3" borderId="52" xfId="1" applyNumberFormat="1" applyFont="1" applyFill="1" applyBorder="1" applyAlignment="1">
      <alignment horizontal="left" vertical="top" wrapText="1"/>
    </xf>
    <xf numFmtId="1" fontId="32" fillId="5" borderId="54" xfId="1" applyNumberFormat="1" applyFont="1" applyFill="1" applyBorder="1" applyAlignment="1">
      <alignment horizontal="left" vertical="top" wrapText="1"/>
    </xf>
    <xf numFmtId="1" fontId="32" fillId="5" borderId="13" xfId="1" applyNumberFormat="1" applyFont="1" applyFill="1" applyBorder="1" applyAlignment="1">
      <alignment horizontal="left" vertical="top" wrapText="1"/>
    </xf>
    <xf numFmtId="0" fontId="32" fillId="0" borderId="68" xfId="1" applyFont="1" applyBorder="1" applyAlignment="1">
      <alignment horizontal="left" vertical="top" wrapText="1" shrinkToFit="1"/>
    </xf>
    <xf numFmtId="0" fontId="32" fillId="0" borderId="7" xfId="1" applyFont="1" applyBorder="1" applyAlignment="1">
      <alignment horizontal="left" vertical="top" wrapText="1" shrinkToFit="1"/>
    </xf>
    <xf numFmtId="0" fontId="32" fillId="0" borderId="14" xfId="1" applyFont="1" applyBorder="1" applyAlignment="1">
      <alignment horizontal="left" vertical="top" wrapText="1" shrinkToFit="1"/>
    </xf>
    <xf numFmtId="0" fontId="32" fillId="0" borderId="23" xfId="0" applyFont="1" applyBorder="1" applyAlignment="1">
      <alignment horizontal="left" vertical="top" wrapText="1"/>
    </xf>
    <xf numFmtId="0" fontId="32" fillId="0" borderId="26" xfId="0" applyFont="1" applyBorder="1" applyAlignment="1">
      <alignment horizontal="left" vertical="top" wrapText="1"/>
    </xf>
    <xf numFmtId="0" fontId="27" fillId="0" borderId="33" xfId="0" applyFont="1" applyBorder="1" applyAlignment="1">
      <alignment horizontal="left" vertical="top" wrapText="1"/>
    </xf>
    <xf numFmtId="0" fontId="27" fillId="0" borderId="52" xfId="0" applyFont="1" applyBorder="1" applyAlignment="1">
      <alignment horizontal="left" vertical="top" wrapText="1"/>
    </xf>
    <xf numFmtId="0" fontId="32" fillId="10" borderId="40" xfId="1" applyFont="1" applyFill="1" applyBorder="1" applyAlignment="1">
      <alignment horizontal="center" vertical="center" wrapText="1"/>
    </xf>
    <xf numFmtId="49" fontId="33" fillId="10" borderId="1" xfId="1" applyNumberFormat="1" applyFont="1" applyFill="1" applyBorder="1" applyAlignment="1">
      <alignment horizontal="left" vertical="top"/>
    </xf>
    <xf numFmtId="49" fontId="33" fillId="3" borderId="9" xfId="1" applyNumberFormat="1" applyFont="1" applyFill="1" applyBorder="1" applyAlignment="1">
      <alignment horizontal="left" vertical="top" wrapText="1"/>
    </xf>
    <xf numFmtId="49" fontId="33" fillId="3" borderId="52" xfId="1" applyNumberFormat="1" applyFont="1" applyFill="1" applyBorder="1" applyAlignment="1">
      <alignment horizontal="left" vertical="top" wrapText="1"/>
    </xf>
    <xf numFmtId="0" fontId="32" fillId="5" borderId="33" xfId="1" applyFont="1" applyFill="1" applyBorder="1" applyAlignment="1">
      <alignment horizontal="left" vertical="top" wrapText="1"/>
    </xf>
    <xf numFmtId="0" fontId="32" fillId="0" borderId="20" xfId="0" applyFont="1" applyFill="1" applyBorder="1" applyAlignment="1">
      <alignment horizontal="left" vertical="top" wrapText="1"/>
    </xf>
    <xf numFmtId="0" fontId="32" fillId="0" borderId="28" xfId="1" applyFont="1" applyFill="1" applyBorder="1" applyAlignment="1">
      <alignment horizontal="left" vertical="top" wrapText="1"/>
    </xf>
    <xf numFmtId="0" fontId="32" fillId="0" borderId="28" xfId="0" applyFont="1" applyFill="1" applyBorder="1" applyAlignment="1">
      <alignment horizontal="left" vertical="top" wrapText="1"/>
    </xf>
    <xf numFmtId="0" fontId="32" fillId="10" borderId="40" xfId="1" applyFont="1" applyFill="1" applyBorder="1" applyAlignment="1">
      <alignment horizontal="center" vertical="top" wrapText="1"/>
    </xf>
    <xf numFmtId="0" fontId="32" fillId="10" borderId="41" xfId="1" applyFont="1" applyFill="1" applyBorder="1" applyAlignment="1">
      <alignment horizontal="center" vertical="top" wrapText="1"/>
    </xf>
    <xf numFmtId="165" fontId="32" fillId="5" borderId="16" xfId="1" applyNumberFormat="1" applyFont="1" applyFill="1" applyBorder="1" applyAlignment="1">
      <alignment horizontal="left" vertical="top" wrapText="1"/>
    </xf>
    <xf numFmtId="165" fontId="32" fillId="5" borderId="6" xfId="1" applyNumberFormat="1" applyFont="1" applyFill="1" applyBorder="1" applyAlignment="1">
      <alignment horizontal="left" vertical="top" wrapText="1"/>
    </xf>
    <xf numFmtId="165" fontId="32" fillId="5" borderId="13" xfId="1" applyNumberFormat="1" applyFont="1" applyFill="1" applyBorder="1" applyAlignment="1">
      <alignment horizontal="left" vertical="top" wrapText="1"/>
    </xf>
    <xf numFmtId="4" fontId="33" fillId="10" borderId="40" xfId="1" applyNumberFormat="1" applyFont="1" applyFill="1" applyBorder="1" applyAlignment="1">
      <alignment horizontal="right" vertical="center"/>
    </xf>
    <xf numFmtId="166" fontId="32" fillId="3" borderId="33" xfId="1" applyNumberFormat="1" applyFont="1" applyFill="1" applyBorder="1" applyAlignment="1">
      <alignment horizontal="left" vertical="top" wrapText="1"/>
    </xf>
    <xf numFmtId="0" fontId="33" fillId="8" borderId="40" xfId="1" applyFont="1" applyFill="1" applyBorder="1" applyAlignment="1">
      <alignment horizontal="left" vertical="top"/>
    </xf>
    <xf numFmtId="0" fontId="32" fillId="8" borderId="40" xfId="0" applyFont="1" applyFill="1" applyBorder="1" applyAlignment="1">
      <alignment horizontal="left"/>
    </xf>
    <xf numFmtId="0" fontId="32" fillId="8" borderId="41" xfId="0" applyFont="1" applyFill="1" applyBorder="1" applyAlignment="1">
      <alignment horizontal="left"/>
    </xf>
    <xf numFmtId="49" fontId="33" fillId="2" borderId="49" xfId="1" applyNumberFormat="1" applyFont="1" applyFill="1" applyBorder="1" applyAlignment="1">
      <alignment horizontal="right" vertical="top" wrapText="1"/>
    </xf>
    <xf numFmtId="0" fontId="32" fillId="0" borderId="1" xfId="0" applyFont="1" applyBorder="1" applyAlignment="1">
      <alignment vertical="top"/>
    </xf>
    <xf numFmtId="0" fontId="32" fillId="0" borderId="35" xfId="0" applyFont="1" applyBorder="1" applyAlignment="1">
      <alignment vertical="top"/>
    </xf>
    <xf numFmtId="1" fontId="32" fillId="0" borderId="3" xfId="1" applyNumberFormat="1"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shrinkToFit="1"/>
    </xf>
    <xf numFmtId="1" fontId="32" fillId="3" borderId="6" xfId="1" applyNumberFormat="1" applyFont="1" applyFill="1" applyBorder="1" applyAlignment="1">
      <alignment horizontal="left" vertical="top" wrapText="1"/>
    </xf>
    <xf numFmtId="0" fontId="32" fillId="0" borderId="6" xfId="0" applyFont="1" applyFill="1" applyBorder="1" applyAlignment="1">
      <alignment horizontal="left" vertical="top" wrapText="1"/>
    </xf>
    <xf numFmtId="49" fontId="33" fillId="14" borderId="40" xfId="1" applyNumberFormat="1" applyFont="1" applyFill="1" applyBorder="1" applyAlignment="1">
      <alignment horizontal="right" vertical="top" wrapText="1"/>
    </xf>
    <xf numFmtId="49" fontId="33" fillId="14" borderId="41" xfId="1" applyNumberFormat="1" applyFont="1" applyFill="1" applyBorder="1" applyAlignment="1">
      <alignment horizontal="right" vertical="top" wrapText="1"/>
    </xf>
    <xf numFmtId="0" fontId="32" fillId="14" borderId="43" xfId="1" applyFont="1" applyFill="1" applyBorder="1" applyAlignment="1">
      <alignment horizontal="center" vertical="top" wrapText="1"/>
    </xf>
    <xf numFmtId="0" fontId="32" fillId="14" borderId="40" xfId="1" applyFont="1" applyFill="1" applyBorder="1" applyAlignment="1">
      <alignment horizontal="center" vertical="top" wrapText="1"/>
    </xf>
    <xf numFmtId="0" fontId="32" fillId="14" borderId="41" xfId="1" applyFont="1" applyFill="1" applyBorder="1" applyAlignment="1">
      <alignment horizontal="center" vertical="top" wrapText="1"/>
    </xf>
    <xf numFmtId="0" fontId="32" fillId="0" borderId="31" xfId="1" applyFont="1" applyBorder="1" applyAlignment="1">
      <alignment horizontal="left" vertical="top" wrapText="1"/>
    </xf>
    <xf numFmtId="1" fontId="32" fillId="5" borderId="16" xfId="1" applyNumberFormat="1" applyFont="1" applyFill="1" applyBorder="1" applyAlignment="1">
      <alignment horizontal="left" vertical="top" wrapText="1"/>
    </xf>
    <xf numFmtId="0" fontId="27" fillId="0" borderId="13" xfId="0" applyFont="1" applyBorder="1" applyAlignment="1">
      <alignment horizontal="left" vertical="top" wrapText="1"/>
    </xf>
    <xf numFmtId="0" fontId="32" fillId="0" borderId="53" xfId="1" applyFont="1" applyBorder="1" applyAlignment="1">
      <alignment horizontal="left" vertical="top" wrapText="1"/>
    </xf>
    <xf numFmtId="0" fontId="32" fillId="0" borderId="29" xfId="1" applyFont="1" applyBorder="1" applyAlignment="1">
      <alignment horizontal="left" vertical="top" wrapText="1"/>
    </xf>
    <xf numFmtId="0" fontId="32" fillId="0" borderId="27" xfId="1" applyFont="1" applyBorder="1" applyAlignment="1">
      <alignment horizontal="left" vertical="top" wrapText="1"/>
    </xf>
    <xf numFmtId="0" fontId="32" fillId="0" borderId="57" xfId="1" applyFont="1" applyBorder="1" applyAlignment="1">
      <alignment horizontal="left" vertical="top" wrapText="1"/>
    </xf>
    <xf numFmtId="0" fontId="32" fillId="0" borderId="16" xfId="0" applyFont="1" applyBorder="1" applyAlignment="1">
      <alignment horizontal="left" vertical="top" wrapText="1"/>
    </xf>
    <xf numFmtId="0" fontId="27" fillId="0" borderId="61" xfId="0" applyFont="1" applyBorder="1" applyAlignment="1">
      <alignment horizontal="left" vertical="top" wrapText="1"/>
    </xf>
    <xf numFmtId="165" fontId="32" fillId="0" borderId="16" xfId="1" applyNumberFormat="1" applyFont="1" applyFill="1" applyBorder="1" applyAlignment="1">
      <alignment horizontal="left" vertical="top" wrapText="1"/>
    </xf>
    <xf numFmtId="165" fontId="32" fillId="0" borderId="6" xfId="1" applyNumberFormat="1" applyFont="1" applyFill="1" applyBorder="1" applyAlignment="1">
      <alignment horizontal="left" vertical="top" wrapText="1"/>
    </xf>
    <xf numFmtId="165" fontId="32" fillId="0" borderId="33" xfId="1" applyNumberFormat="1" applyFont="1" applyFill="1" applyBorder="1" applyAlignment="1">
      <alignment horizontal="left" vertical="top" wrapText="1"/>
    </xf>
    <xf numFmtId="165" fontId="32" fillId="0" borderId="3" xfId="1" applyNumberFormat="1" applyFont="1" applyFill="1" applyBorder="1" applyAlignment="1">
      <alignment horizontal="left" vertical="top" wrapText="1"/>
    </xf>
    <xf numFmtId="0" fontId="16" fillId="10" borderId="43" xfId="1" applyFont="1" applyFill="1" applyBorder="1" applyAlignment="1">
      <alignment horizontal="center" vertical="top" wrapText="1"/>
    </xf>
    <xf numFmtId="0" fontId="16" fillId="10" borderId="40" xfId="1" applyFont="1" applyFill="1" applyBorder="1" applyAlignment="1">
      <alignment horizontal="center" vertical="top" wrapText="1"/>
    </xf>
    <xf numFmtId="0" fontId="16" fillId="10" borderId="41" xfId="1" applyFont="1" applyFill="1" applyBorder="1" applyAlignment="1">
      <alignment horizontal="center" vertical="top" wrapText="1"/>
    </xf>
    <xf numFmtId="0" fontId="16" fillId="13" borderId="40" xfId="8" applyFont="1" applyFill="1" applyBorder="1" applyAlignment="1">
      <alignment horizontal="center" vertical="top" wrapText="1"/>
    </xf>
    <xf numFmtId="0" fontId="16" fillId="13" borderId="41" xfId="8" applyFont="1" applyFill="1" applyBorder="1" applyAlignment="1">
      <alignment horizontal="center" vertical="top" wrapText="1"/>
    </xf>
    <xf numFmtId="3" fontId="16" fillId="3" borderId="3" xfId="1" applyNumberFormat="1" applyFont="1" applyFill="1" applyBorder="1" applyAlignment="1">
      <alignment horizontal="left" vertical="top" wrapText="1"/>
    </xf>
    <xf numFmtId="3" fontId="16" fillId="3" borderId="6" xfId="1" applyNumberFormat="1" applyFont="1" applyFill="1" applyBorder="1" applyAlignment="1">
      <alignment horizontal="left" vertical="top" wrapText="1"/>
    </xf>
    <xf numFmtId="0" fontId="16" fillId="3" borderId="68" xfId="1" applyFont="1" applyFill="1" applyBorder="1" applyAlignment="1">
      <alignment horizontal="left" vertical="top" wrapText="1"/>
    </xf>
    <xf numFmtId="0" fontId="16" fillId="3" borderId="7" xfId="1" applyFont="1" applyFill="1" applyBorder="1" applyAlignment="1">
      <alignment horizontal="left" vertical="top" wrapText="1"/>
    </xf>
    <xf numFmtId="0" fontId="16" fillId="3" borderId="53" xfId="1" applyFont="1" applyFill="1" applyBorder="1" applyAlignment="1">
      <alignment horizontal="left" vertical="top" wrapText="1"/>
    </xf>
    <xf numFmtId="0" fontId="16" fillId="3" borderId="29" xfId="1" applyFont="1" applyFill="1" applyBorder="1" applyAlignment="1">
      <alignment horizontal="left" vertical="top" wrapText="1"/>
    </xf>
    <xf numFmtId="0" fontId="18" fillId="7" borderId="40" xfId="8" applyFont="1" applyFill="1" applyBorder="1" applyAlignment="1">
      <alignment horizontal="right" vertical="top"/>
    </xf>
    <xf numFmtId="0" fontId="18" fillId="7" borderId="41" xfId="8" applyFont="1" applyFill="1" applyBorder="1" applyAlignment="1">
      <alignment horizontal="right" vertical="top"/>
    </xf>
    <xf numFmtId="0" fontId="16" fillId="7" borderId="41" xfId="8" applyFont="1" applyFill="1" applyBorder="1" applyAlignment="1">
      <alignment horizontal="center" vertical="top"/>
    </xf>
    <xf numFmtId="0" fontId="18" fillId="13" borderId="40" xfId="8" applyFont="1" applyFill="1" applyBorder="1" applyAlignment="1">
      <alignment horizontal="right" vertical="top" wrapText="1"/>
    </xf>
    <xf numFmtId="0" fontId="18" fillId="10" borderId="40" xfId="8" applyFont="1" applyFill="1" applyBorder="1" applyAlignment="1">
      <alignment horizontal="right" vertical="top" wrapText="1"/>
    </xf>
    <xf numFmtId="0" fontId="21" fillId="9" borderId="40" xfId="8" applyFont="1" applyFill="1" applyBorder="1" applyAlignment="1">
      <alignment horizontal="right" vertical="top" wrapText="1"/>
    </xf>
    <xf numFmtId="0" fontId="21" fillId="9" borderId="41" xfId="8" applyFont="1" applyFill="1" applyBorder="1" applyAlignment="1">
      <alignment horizontal="right" vertical="top" wrapText="1"/>
    </xf>
    <xf numFmtId="0" fontId="20" fillId="9" borderId="43" xfId="8" applyFont="1" applyFill="1" applyBorder="1" applyAlignment="1">
      <alignment horizontal="center" vertical="top" wrapText="1"/>
    </xf>
    <xf numFmtId="0" fontId="20" fillId="9" borderId="40" xfId="8" applyFont="1" applyFill="1" applyBorder="1" applyAlignment="1">
      <alignment horizontal="center" vertical="top" wrapText="1"/>
    </xf>
    <xf numFmtId="0" fontId="20" fillId="9" borderId="65" xfId="8" applyFont="1" applyFill="1" applyBorder="1" applyAlignment="1">
      <alignment horizontal="center" vertical="top" wrapText="1"/>
    </xf>
    <xf numFmtId="49" fontId="18" fillId="10" borderId="36" xfId="1" applyNumberFormat="1" applyFont="1" applyFill="1" applyBorder="1" applyAlignment="1">
      <alignment horizontal="left" vertical="top" wrapText="1"/>
    </xf>
    <xf numFmtId="49" fontId="18" fillId="10" borderId="24" xfId="1" applyNumberFormat="1" applyFont="1" applyFill="1" applyBorder="1" applyAlignment="1">
      <alignment horizontal="left" vertical="top" wrapText="1"/>
    </xf>
    <xf numFmtId="49" fontId="18" fillId="10" borderId="25" xfId="1" applyNumberFormat="1" applyFont="1" applyFill="1" applyBorder="1" applyAlignment="1">
      <alignment horizontal="left" vertical="top" wrapText="1"/>
    </xf>
    <xf numFmtId="49" fontId="18" fillId="10" borderId="56" xfId="1" applyNumberFormat="1" applyFont="1" applyFill="1" applyBorder="1" applyAlignment="1">
      <alignment horizontal="center" vertical="top" wrapText="1"/>
    </xf>
    <xf numFmtId="49" fontId="18" fillId="10" borderId="49" xfId="1" applyNumberFormat="1" applyFont="1" applyFill="1" applyBorder="1" applyAlignment="1">
      <alignment horizontal="center" vertical="top" wrapText="1"/>
    </xf>
    <xf numFmtId="0" fontId="16" fillId="3" borderId="3" xfId="1" applyFont="1" applyFill="1" applyBorder="1" applyAlignment="1">
      <alignment horizontal="left" vertical="top" wrapText="1"/>
    </xf>
    <xf numFmtId="0" fontId="16" fillId="3" borderId="6" xfId="1" applyFont="1" applyFill="1" applyBorder="1" applyAlignment="1">
      <alignment horizontal="left" vertical="top" wrapText="1"/>
    </xf>
    <xf numFmtId="0" fontId="16" fillId="3" borderId="33" xfId="1" applyFont="1" applyFill="1" applyBorder="1" applyAlignment="1">
      <alignment horizontal="left" vertical="top" wrapText="1"/>
    </xf>
    <xf numFmtId="0" fontId="16" fillId="3" borderId="14" xfId="1" applyFont="1" applyFill="1" applyBorder="1" applyAlignment="1">
      <alignment horizontal="left" vertical="top" wrapText="1"/>
    </xf>
    <xf numFmtId="49" fontId="18" fillId="0" borderId="20" xfId="8" applyNumberFormat="1" applyFont="1" applyBorder="1" applyAlignment="1">
      <alignment horizontal="left" vertical="top"/>
    </xf>
    <xf numFmtId="0" fontId="20" fillId="0" borderId="20" xfId="0" applyFont="1" applyBorder="1" applyAlignment="1">
      <alignment horizontal="left" vertical="top"/>
    </xf>
    <xf numFmtId="0" fontId="16" fillId="3" borderId="28" xfId="8" applyFont="1" applyFill="1" applyBorder="1" applyAlignment="1">
      <alignment horizontal="left" vertical="top" wrapText="1"/>
    </xf>
    <xf numFmtId="0" fontId="16" fillId="0" borderId="16" xfId="1" applyFont="1" applyBorder="1" applyAlignment="1">
      <alignment horizontal="left" vertical="top" wrapText="1"/>
    </xf>
    <xf numFmtId="0" fontId="16" fillId="0" borderId="6" xfId="1" applyFont="1" applyBorder="1" applyAlignment="1">
      <alignment horizontal="left" vertical="top" wrapText="1"/>
    </xf>
    <xf numFmtId="49" fontId="18" fillId="10" borderId="40" xfId="1" applyNumberFormat="1" applyFont="1" applyFill="1" applyBorder="1" applyAlignment="1">
      <alignment horizontal="right" vertical="top"/>
    </xf>
    <xf numFmtId="49" fontId="18" fillId="10" borderId="41" xfId="1" applyNumberFormat="1" applyFont="1" applyFill="1" applyBorder="1" applyAlignment="1">
      <alignment horizontal="right" vertical="top"/>
    </xf>
    <xf numFmtId="3" fontId="20" fillId="0" borderId="44" xfId="8" applyNumberFormat="1" applyFont="1" applyBorder="1" applyAlignment="1">
      <alignment horizontal="left" vertical="top" wrapText="1"/>
    </xf>
    <xf numFmtId="3" fontId="20" fillId="0" borderId="46" xfId="8" applyNumberFormat="1" applyFont="1" applyBorder="1" applyAlignment="1">
      <alignment horizontal="left" vertical="top" wrapText="1"/>
    </xf>
    <xf numFmtId="3" fontId="20" fillId="0" borderId="64" xfId="8" applyNumberFormat="1" applyFont="1" applyBorder="1" applyAlignment="1">
      <alignment horizontal="left" vertical="top" wrapText="1"/>
    </xf>
    <xf numFmtId="49" fontId="18" fillId="9" borderId="49" xfId="1" applyNumberFormat="1" applyFont="1" applyFill="1" applyBorder="1" applyAlignment="1">
      <alignment horizontal="right" vertical="top" wrapText="1"/>
    </xf>
    <xf numFmtId="49" fontId="18" fillId="9" borderId="1" xfId="1" applyNumberFormat="1" applyFont="1" applyFill="1" applyBorder="1" applyAlignment="1">
      <alignment horizontal="right" vertical="top" wrapText="1"/>
    </xf>
    <xf numFmtId="49" fontId="18" fillId="9" borderId="35" xfId="1" applyNumberFormat="1" applyFont="1" applyFill="1" applyBorder="1" applyAlignment="1">
      <alignment horizontal="right" vertical="top" wrapText="1"/>
    </xf>
    <xf numFmtId="0" fontId="16" fillId="9" borderId="43" xfId="1" applyFont="1" applyFill="1" applyBorder="1" applyAlignment="1">
      <alignment horizontal="left" vertical="top" wrapText="1"/>
    </xf>
    <xf numFmtId="0" fontId="16" fillId="9" borderId="40" xfId="1" applyFont="1" applyFill="1" applyBorder="1" applyAlignment="1">
      <alignment horizontal="left" vertical="top" wrapText="1"/>
    </xf>
    <xf numFmtId="0" fontId="16" fillId="9" borderId="41" xfId="1" applyFont="1" applyFill="1" applyBorder="1" applyAlignment="1">
      <alignment horizontal="left" vertical="top" wrapText="1"/>
    </xf>
    <xf numFmtId="49" fontId="18" fillId="9" borderId="36" xfId="1" applyNumberFormat="1" applyFont="1" applyFill="1" applyBorder="1" applyAlignment="1">
      <alignment horizontal="left" vertical="top" wrapText="1"/>
    </xf>
    <xf numFmtId="49" fontId="18" fillId="9" borderId="24" xfId="1" applyNumberFormat="1" applyFont="1" applyFill="1" applyBorder="1" applyAlignment="1">
      <alignment horizontal="left" vertical="top" wrapText="1"/>
    </xf>
    <xf numFmtId="49" fontId="18" fillId="9" borderId="25" xfId="1" applyNumberFormat="1" applyFont="1" applyFill="1" applyBorder="1" applyAlignment="1">
      <alignment horizontal="left" vertical="top" wrapText="1"/>
    </xf>
    <xf numFmtId="49" fontId="18" fillId="10" borderId="40" xfId="1" applyNumberFormat="1" applyFont="1" applyFill="1" applyBorder="1" applyAlignment="1">
      <alignment horizontal="left" vertical="top" wrapText="1"/>
    </xf>
    <xf numFmtId="49" fontId="18" fillId="10" borderId="41" xfId="1" applyNumberFormat="1" applyFont="1" applyFill="1" applyBorder="1" applyAlignment="1">
      <alignment horizontal="left" vertical="top" wrapText="1"/>
    </xf>
    <xf numFmtId="1" fontId="16" fillId="3" borderId="3" xfId="1" applyNumberFormat="1" applyFont="1" applyFill="1" applyBorder="1" applyAlignment="1">
      <alignment horizontal="left" vertical="top" wrapText="1"/>
    </xf>
    <xf numFmtId="1" fontId="16" fillId="3" borderId="33" xfId="1" applyNumberFormat="1" applyFont="1" applyFill="1" applyBorder="1" applyAlignment="1">
      <alignment horizontal="left" vertical="top" wrapText="1"/>
    </xf>
    <xf numFmtId="1" fontId="16" fillId="3" borderId="6" xfId="1" applyNumberFormat="1" applyFont="1" applyFill="1" applyBorder="1" applyAlignment="1">
      <alignment horizontal="left" vertical="top" wrapText="1"/>
    </xf>
    <xf numFmtId="49" fontId="18" fillId="0" borderId="19" xfId="10" applyNumberFormat="1" applyFont="1" applyBorder="1" applyAlignment="1">
      <alignment horizontal="left" vertical="top"/>
    </xf>
    <xf numFmtId="0" fontId="16" fillId="0" borderId="33" xfId="0" applyFont="1" applyBorder="1" applyAlignment="1">
      <alignment horizontal="left" vertical="top" wrapText="1"/>
    </xf>
    <xf numFmtId="0" fontId="16" fillId="0" borderId="28" xfId="0" applyFont="1" applyBorder="1" applyAlignment="1">
      <alignment horizontal="left" vertical="top" wrapText="1"/>
    </xf>
    <xf numFmtId="166" fontId="16" fillId="3" borderId="28" xfId="8" applyNumberFormat="1" applyFont="1" applyFill="1" applyBorder="1" applyAlignment="1">
      <alignment horizontal="left" vertical="top" wrapText="1"/>
    </xf>
    <xf numFmtId="49" fontId="18" fillId="10" borderId="40" xfId="1" applyNumberFormat="1" applyFont="1" applyFill="1" applyBorder="1" applyAlignment="1">
      <alignment horizontal="right" vertical="top" wrapText="1"/>
    </xf>
    <xf numFmtId="49" fontId="18" fillId="10" borderId="41" xfId="1" applyNumberFormat="1" applyFont="1" applyFill="1" applyBorder="1" applyAlignment="1">
      <alignment horizontal="right" vertical="top" wrapText="1"/>
    </xf>
    <xf numFmtId="0" fontId="16" fillId="10" borderId="43" xfId="1" applyFont="1" applyFill="1" applyBorder="1" applyAlignment="1">
      <alignment horizontal="left" vertical="top" wrapText="1"/>
    </xf>
    <xf numFmtId="0" fontId="16" fillId="10" borderId="40" xfId="1" applyFont="1" applyFill="1" applyBorder="1" applyAlignment="1">
      <alignment horizontal="left" vertical="top" wrapText="1"/>
    </xf>
    <xf numFmtId="0" fontId="16" fillId="10" borderId="41" xfId="1" applyFont="1" applyFill="1" applyBorder="1" applyAlignment="1">
      <alignment horizontal="left" vertical="top" wrapText="1"/>
    </xf>
    <xf numFmtId="0" fontId="16" fillId="3" borderId="47" xfId="1" applyFont="1" applyFill="1" applyBorder="1" applyAlignment="1">
      <alignment horizontal="left" vertical="top" wrapText="1"/>
    </xf>
    <xf numFmtId="0" fontId="16" fillId="3" borderId="28" xfId="1" applyFont="1" applyFill="1" applyBorder="1" applyAlignment="1">
      <alignment horizontal="left" vertical="top" wrapText="1"/>
    </xf>
    <xf numFmtId="49" fontId="18" fillId="3" borderId="2" xfId="1" applyNumberFormat="1" applyFont="1" applyFill="1" applyBorder="1" applyAlignment="1">
      <alignment horizontal="left" vertical="top"/>
    </xf>
    <xf numFmtId="49" fontId="18" fillId="3" borderId="32" xfId="1" applyNumberFormat="1" applyFont="1" applyFill="1" applyBorder="1" applyAlignment="1">
      <alignment horizontal="left" vertical="top"/>
    </xf>
    <xf numFmtId="0" fontId="18" fillId="10" borderId="1" xfId="8" applyFont="1" applyFill="1" applyBorder="1" applyAlignment="1">
      <alignment horizontal="right" vertical="top"/>
    </xf>
    <xf numFmtId="0" fontId="18" fillId="10" borderId="35" xfId="8" applyFont="1" applyFill="1" applyBorder="1" applyAlignment="1">
      <alignment horizontal="right" vertical="top"/>
    </xf>
    <xf numFmtId="49" fontId="18" fillId="3" borderId="32" xfId="10" applyNumberFormat="1" applyFont="1" applyFill="1" applyBorder="1" applyAlignment="1">
      <alignment horizontal="left" vertical="top"/>
    </xf>
    <xf numFmtId="49" fontId="18" fillId="3" borderId="63" xfId="10" applyNumberFormat="1" applyFont="1" applyFill="1" applyBorder="1" applyAlignment="1">
      <alignment horizontal="left" vertical="top"/>
    </xf>
    <xf numFmtId="0" fontId="16" fillId="0" borderId="33" xfId="8" applyFont="1" applyBorder="1" applyAlignment="1">
      <alignment horizontal="left" vertical="top" wrapText="1"/>
    </xf>
    <xf numFmtId="0" fontId="16" fillId="0" borderId="61" xfId="8" applyFont="1" applyBorder="1" applyAlignment="1">
      <alignment horizontal="left" vertical="top" wrapText="1"/>
    </xf>
    <xf numFmtId="49" fontId="18" fillId="3" borderId="9" xfId="10" applyNumberFormat="1" applyFont="1" applyFill="1" applyBorder="1" applyAlignment="1">
      <alignment horizontal="left" vertical="top"/>
    </xf>
    <xf numFmtId="49" fontId="18" fillId="3" borderId="5" xfId="10" applyNumberFormat="1" applyFont="1" applyFill="1" applyBorder="1" applyAlignment="1">
      <alignment horizontal="left" vertical="top"/>
    </xf>
    <xf numFmtId="49" fontId="18" fillId="3" borderId="12" xfId="10" applyNumberFormat="1" applyFont="1" applyFill="1" applyBorder="1" applyAlignment="1">
      <alignment horizontal="left" vertical="top"/>
    </xf>
    <xf numFmtId="0" fontId="16" fillId="0" borderId="6" xfId="8" applyFont="1" applyBorder="1" applyAlignment="1">
      <alignment horizontal="left" vertical="top"/>
    </xf>
    <xf numFmtId="0" fontId="18" fillId="9" borderId="36" xfId="1" applyFont="1" applyFill="1" applyBorder="1" applyAlignment="1">
      <alignment horizontal="left" vertical="top" wrapText="1"/>
    </xf>
    <xf numFmtId="0" fontId="18" fillId="9" borderId="24" xfId="1" applyFont="1" applyFill="1" applyBorder="1" applyAlignment="1">
      <alignment horizontal="left" vertical="top" wrapText="1"/>
    </xf>
    <xf numFmtId="0" fontId="18" fillId="9" borderId="25" xfId="1" applyFont="1" applyFill="1" applyBorder="1" applyAlignment="1">
      <alignment horizontal="left" vertical="top" wrapText="1"/>
    </xf>
    <xf numFmtId="49" fontId="18" fillId="9" borderId="56" xfId="8" applyNumberFormat="1" applyFont="1" applyFill="1" applyBorder="1" applyAlignment="1">
      <alignment horizontal="center" vertical="top" wrapText="1"/>
    </xf>
    <xf numFmtId="49" fontId="18" fillId="9" borderId="49" xfId="8" applyNumberFormat="1" applyFont="1" applyFill="1" applyBorder="1" applyAlignment="1">
      <alignment horizontal="center" vertical="top" wrapText="1"/>
    </xf>
    <xf numFmtId="49" fontId="18" fillId="10" borderId="24" xfId="8" applyNumberFormat="1" applyFont="1" applyFill="1" applyBorder="1" applyAlignment="1">
      <alignment horizontal="left" vertical="top"/>
    </xf>
    <xf numFmtId="49" fontId="18" fillId="10" borderId="25" xfId="8" applyNumberFormat="1" applyFont="1" applyFill="1" applyBorder="1" applyAlignment="1">
      <alignment horizontal="left" vertical="top"/>
    </xf>
    <xf numFmtId="49" fontId="18" fillId="10" borderId="1" xfId="1" applyNumberFormat="1" applyFont="1" applyFill="1" applyBorder="1" applyAlignment="1">
      <alignment horizontal="right" vertical="top" wrapText="1"/>
    </xf>
    <xf numFmtId="49" fontId="18" fillId="10" borderId="35" xfId="1" applyNumberFormat="1" applyFont="1" applyFill="1" applyBorder="1" applyAlignment="1">
      <alignment horizontal="right" vertical="top" wrapText="1"/>
    </xf>
    <xf numFmtId="0" fontId="16" fillId="10" borderId="49" xfId="8" applyFont="1" applyFill="1" applyBorder="1" applyAlignment="1">
      <alignment horizontal="left" vertical="top" wrapText="1"/>
    </xf>
    <xf numFmtId="0" fontId="16" fillId="10" borderId="1" xfId="8" applyFont="1" applyFill="1" applyBorder="1" applyAlignment="1">
      <alignment horizontal="left" vertical="top" wrapText="1"/>
    </xf>
    <xf numFmtId="0" fontId="16" fillId="10" borderId="35" xfId="8" applyFont="1" applyFill="1" applyBorder="1" applyAlignment="1">
      <alignment horizontal="left" vertical="top" wrapText="1"/>
    </xf>
    <xf numFmtId="0" fontId="20" fillId="3" borderId="16" xfId="8" applyFont="1" applyFill="1" applyBorder="1" applyAlignment="1">
      <alignment horizontal="left" vertical="top" wrapText="1"/>
    </xf>
    <xf numFmtId="0" fontId="20" fillId="3" borderId="6" xfId="8" applyFont="1" applyFill="1" applyBorder="1" applyAlignment="1">
      <alignment horizontal="left" vertical="top" wrapText="1"/>
    </xf>
    <xf numFmtId="0" fontId="20" fillId="3" borderId="13" xfId="8" applyFont="1" applyFill="1" applyBorder="1" applyAlignment="1">
      <alignment horizontal="left" vertical="top" wrapText="1"/>
    </xf>
    <xf numFmtId="0" fontId="20" fillId="0" borderId="16" xfId="8" applyFont="1" applyBorder="1" applyAlignment="1">
      <alignment horizontal="left" vertical="top" wrapText="1"/>
    </xf>
    <xf numFmtId="0" fontId="20" fillId="0" borderId="6" xfId="8" applyFont="1" applyBorder="1" applyAlignment="1">
      <alignment horizontal="left" vertical="top" wrapText="1"/>
    </xf>
    <xf numFmtId="0" fontId="20" fillId="0" borderId="33" xfId="8" applyFont="1" applyBorder="1" applyAlignment="1">
      <alignment horizontal="left" vertical="top" wrapText="1"/>
    </xf>
    <xf numFmtId="0" fontId="20" fillId="3" borderId="33" xfId="8" applyFont="1" applyFill="1" applyBorder="1" applyAlignment="1">
      <alignment horizontal="left" vertical="top" wrapText="1"/>
    </xf>
    <xf numFmtId="49" fontId="18" fillId="9" borderId="40" xfId="8" applyNumberFormat="1" applyFont="1" applyFill="1" applyBorder="1" applyAlignment="1">
      <alignment horizontal="right" vertical="top" wrapText="1"/>
    </xf>
    <xf numFmtId="49" fontId="18" fillId="9" borderId="41" xfId="8" applyNumberFormat="1" applyFont="1" applyFill="1" applyBorder="1" applyAlignment="1">
      <alignment horizontal="right" vertical="top" wrapText="1"/>
    </xf>
    <xf numFmtId="0" fontId="16" fillId="9" borderId="43" xfId="8" applyFont="1" applyFill="1" applyBorder="1" applyAlignment="1">
      <alignment horizontal="left" vertical="top" wrapText="1"/>
    </xf>
    <xf numFmtId="0" fontId="16" fillId="9" borderId="40" xfId="8" applyFont="1" applyFill="1" applyBorder="1" applyAlignment="1">
      <alignment horizontal="left" vertical="top" wrapText="1"/>
    </xf>
    <xf numFmtId="0" fontId="16" fillId="9" borderId="41" xfId="8" applyFont="1" applyFill="1" applyBorder="1" applyAlignment="1">
      <alignment horizontal="left" vertical="top" wrapText="1"/>
    </xf>
    <xf numFmtId="3" fontId="20" fillId="0" borderId="3" xfId="8" applyNumberFormat="1" applyFont="1" applyBorder="1" applyAlignment="1">
      <alignment horizontal="left" vertical="top" wrapText="1"/>
    </xf>
    <xf numFmtId="3" fontId="20" fillId="0" borderId="6" xfId="8" applyNumberFormat="1" applyFont="1" applyBorder="1" applyAlignment="1">
      <alignment horizontal="left" vertical="top" wrapText="1"/>
    </xf>
    <xf numFmtId="3" fontId="20" fillId="0" borderId="13" xfId="8" applyNumberFormat="1" applyFont="1" applyBorder="1" applyAlignment="1">
      <alignment horizontal="left" vertical="top" wrapText="1"/>
    </xf>
    <xf numFmtId="0" fontId="20" fillId="0" borderId="68" xfId="8" applyFont="1" applyBorder="1" applyAlignment="1">
      <alignment horizontal="left" vertical="top" wrapText="1" shrinkToFit="1"/>
    </xf>
    <xf numFmtId="0" fontId="20" fillId="0" borderId="7" xfId="8" applyFont="1" applyBorder="1" applyAlignment="1">
      <alignment horizontal="left" vertical="top" wrapText="1" shrinkToFit="1"/>
    </xf>
    <xf numFmtId="0" fontId="20" fillId="0" borderId="14" xfId="8" applyFont="1" applyBorder="1" applyAlignment="1">
      <alignment horizontal="left" vertical="top" wrapText="1" shrinkToFit="1"/>
    </xf>
    <xf numFmtId="0" fontId="24" fillId="0" borderId="16" xfId="0" applyFont="1" applyFill="1" applyBorder="1" applyAlignment="1">
      <alignment horizontal="left" vertical="top" wrapText="1"/>
    </xf>
    <xf numFmtId="0" fontId="24" fillId="0" borderId="6" xfId="0" applyFont="1" applyFill="1" applyBorder="1" applyAlignment="1">
      <alignment horizontal="left" vertical="top" wrapText="1"/>
    </xf>
    <xf numFmtId="3" fontId="16" fillId="0" borderId="33" xfId="8" applyNumberFormat="1" applyFont="1" applyBorder="1" applyAlignment="1">
      <alignment horizontal="left" vertical="top" wrapText="1"/>
    </xf>
    <xf numFmtId="3" fontId="16" fillId="0" borderId="28" xfId="8" applyNumberFormat="1" applyFont="1" applyBorder="1" applyAlignment="1">
      <alignment horizontal="left" vertical="top" wrapText="1"/>
    </xf>
    <xf numFmtId="0" fontId="17" fillId="0" borderId="56" xfId="8" applyFont="1" applyBorder="1" applyAlignment="1">
      <alignment horizontal="center" vertical="top" wrapText="1"/>
    </xf>
    <xf numFmtId="0" fontId="17" fillId="0" borderId="0" xfId="8" applyFont="1" applyBorder="1" applyAlignment="1">
      <alignment horizontal="center" vertical="top" wrapText="1"/>
    </xf>
    <xf numFmtId="0" fontId="17" fillId="0" borderId="30" xfId="8" applyFont="1" applyBorder="1" applyAlignment="1">
      <alignment horizontal="center" vertical="top" wrapText="1"/>
    </xf>
    <xf numFmtId="0" fontId="16" fillId="0" borderId="59" xfId="8" applyFont="1" applyBorder="1" applyAlignment="1">
      <alignment horizontal="center" vertical="center" textRotation="90"/>
    </xf>
    <xf numFmtId="0" fontId="16" fillId="0" borderId="20" xfId="8" applyFont="1" applyBorder="1" applyAlignment="1">
      <alignment horizontal="center" vertical="center" textRotation="90"/>
    </xf>
    <xf numFmtId="0" fontId="16" fillId="0" borderId="9" xfId="8" applyFont="1" applyBorder="1" applyAlignment="1">
      <alignment horizontal="center" vertical="center" textRotation="90"/>
    </xf>
    <xf numFmtId="0" fontId="16" fillId="0" borderId="47" xfId="8" applyFont="1" applyBorder="1" applyAlignment="1">
      <alignment horizontal="center" vertical="center" textRotation="90"/>
    </xf>
    <xf numFmtId="0" fontId="16" fillId="0" borderId="28" xfId="8" applyFont="1" applyBorder="1" applyAlignment="1">
      <alignment horizontal="center" vertical="center" textRotation="90"/>
    </xf>
    <xf numFmtId="0" fontId="16" fillId="0" borderId="16" xfId="8" applyFont="1" applyBorder="1" applyAlignment="1">
      <alignment horizontal="center" vertical="center" textRotation="90"/>
    </xf>
    <xf numFmtId="0" fontId="16" fillId="0" borderId="16" xfId="8" applyFont="1" applyBorder="1" applyAlignment="1">
      <alignment horizontal="center" vertical="center" textRotation="90" wrapText="1" shrinkToFit="1"/>
    </xf>
    <xf numFmtId="0" fontId="16" fillId="0" borderId="47" xfId="8" applyFont="1" applyBorder="1" applyAlignment="1">
      <alignment horizontal="center" vertical="center" wrapText="1" shrinkToFit="1"/>
    </xf>
    <xf numFmtId="0" fontId="16" fillId="0" borderId="28" xfId="8" applyFont="1" applyBorder="1" applyAlignment="1">
      <alignment horizontal="center" vertical="center" wrapText="1" shrinkToFit="1"/>
    </xf>
    <xf numFmtId="0" fontId="16" fillId="0" borderId="16" xfId="8" applyFont="1" applyBorder="1" applyAlignment="1">
      <alignment horizontal="center" vertical="center" wrapText="1" shrinkToFit="1"/>
    </xf>
    <xf numFmtId="0" fontId="16" fillId="0" borderId="47" xfId="8" applyFont="1" applyBorder="1" applyAlignment="1">
      <alignment horizontal="center" vertical="center" wrapText="1"/>
    </xf>
    <xf numFmtId="0" fontId="16" fillId="0" borderId="53" xfId="8" applyFont="1" applyBorder="1" applyAlignment="1">
      <alignment horizontal="center" vertical="center" wrapText="1"/>
    </xf>
    <xf numFmtId="0" fontId="16" fillId="0" borderId="28" xfId="8" applyFont="1" applyBorder="1" applyAlignment="1">
      <alignment horizontal="center" vertical="center" wrapText="1"/>
    </xf>
    <xf numFmtId="0" fontId="16" fillId="0" borderId="29" xfId="8" applyFont="1" applyBorder="1" applyAlignment="1">
      <alignment horizontal="center" vertical="center" wrapText="1"/>
    </xf>
    <xf numFmtId="0" fontId="16" fillId="0" borderId="16" xfId="1" applyFont="1" applyBorder="1" applyAlignment="1">
      <alignment horizontal="center" vertical="center" wrapText="1"/>
    </xf>
    <xf numFmtId="0" fontId="16" fillId="0" borderId="16" xfId="1" applyFont="1" applyBorder="1" applyAlignment="1">
      <alignment horizontal="center" vertical="center" textRotation="90"/>
    </xf>
    <xf numFmtId="0" fontId="18" fillId="7" borderId="36" xfId="8" applyFont="1" applyFill="1" applyBorder="1" applyAlignment="1">
      <alignment horizontal="left" vertical="top" wrapText="1"/>
    </xf>
    <xf numFmtId="0" fontId="18" fillId="7" borderId="40" xfId="8" applyFont="1" applyFill="1" applyBorder="1" applyAlignment="1">
      <alignment horizontal="left" vertical="top" wrapText="1"/>
    </xf>
    <xf numFmtId="0" fontId="18" fillId="7" borderId="41" xfId="8" applyFont="1" applyFill="1" applyBorder="1" applyAlignment="1">
      <alignment horizontal="left" vertical="top" wrapText="1"/>
    </xf>
    <xf numFmtId="166" fontId="16" fillId="0" borderId="47" xfId="1" applyNumberFormat="1" applyFont="1" applyBorder="1" applyAlignment="1">
      <alignment horizontal="center" vertical="center" textRotation="90" shrinkToFit="1"/>
    </xf>
    <xf numFmtId="166" fontId="16" fillId="0" borderId="28" xfId="1" applyNumberFormat="1" applyFont="1" applyBorder="1" applyAlignment="1">
      <alignment horizontal="center" vertical="center" textRotation="90" shrinkToFit="1"/>
    </xf>
    <xf numFmtId="166" fontId="16" fillId="0" borderId="16" xfId="1" applyNumberFormat="1" applyFont="1" applyBorder="1" applyAlignment="1">
      <alignment horizontal="center" vertical="center" textRotation="90" shrinkToFit="1"/>
    </xf>
    <xf numFmtId="0" fontId="16" fillId="0" borderId="47" xfId="1" applyFont="1" applyBorder="1" applyAlignment="1">
      <alignment horizontal="center" vertical="center"/>
    </xf>
    <xf numFmtId="0" fontId="16" fillId="0" borderId="16" xfId="1" applyFont="1" applyBorder="1" applyAlignment="1">
      <alignment horizontal="center" vertical="center" textRotation="90" wrapText="1"/>
    </xf>
    <xf numFmtId="0" fontId="18" fillId="13" borderId="36" xfId="8" applyFont="1" applyFill="1" applyBorder="1" applyAlignment="1">
      <alignment horizontal="left" vertical="top" wrapText="1"/>
    </xf>
    <xf numFmtId="0" fontId="18" fillId="13" borderId="24" xfId="8" applyFont="1" applyFill="1" applyBorder="1" applyAlignment="1">
      <alignment horizontal="left" vertical="top" wrapText="1"/>
    </xf>
    <xf numFmtId="0" fontId="18" fillId="13" borderId="25" xfId="8" applyFont="1" applyFill="1" applyBorder="1" applyAlignment="1">
      <alignment horizontal="left" vertical="top" wrapText="1"/>
    </xf>
    <xf numFmtId="0" fontId="18" fillId="9" borderId="36" xfId="8" applyFont="1" applyFill="1" applyBorder="1" applyAlignment="1">
      <alignment horizontal="left" vertical="top" wrapText="1"/>
    </xf>
    <xf numFmtId="0" fontId="18" fillId="9" borderId="40" xfId="8" applyFont="1" applyFill="1" applyBorder="1" applyAlignment="1">
      <alignment horizontal="left" vertical="top" wrapText="1"/>
    </xf>
    <xf numFmtId="0" fontId="18" fillId="9" borderId="41" xfId="8" applyFont="1" applyFill="1" applyBorder="1" applyAlignment="1">
      <alignment horizontal="left" vertical="top" wrapText="1"/>
    </xf>
    <xf numFmtId="3" fontId="20" fillId="3" borderId="16" xfId="8" applyNumberFormat="1" applyFont="1" applyFill="1" applyBorder="1" applyAlignment="1">
      <alignment horizontal="left" vertical="top" wrapText="1"/>
    </xf>
    <xf numFmtId="3" fontId="20" fillId="3" borderId="6" xfId="8" applyNumberFormat="1" applyFont="1" applyFill="1" applyBorder="1" applyAlignment="1">
      <alignment horizontal="left" vertical="top" wrapText="1"/>
    </xf>
    <xf numFmtId="3" fontId="20" fillId="3" borderId="33" xfId="8" applyNumberFormat="1" applyFont="1" applyFill="1" applyBorder="1" applyAlignment="1">
      <alignment horizontal="left" vertical="top" wrapText="1"/>
    </xf>
    <xf numFmtId="3" fontId="20" fillId="3" borderId="13" xfId="8" applyNumberFormat="1" applyFont="1" applyFill="1" applyBorder="1" applyAlignment="1">
      <alignment horizontal="left" vertical="top" wrapText="1"/>
    </xf>
    <xf numFmtId="0" fontId="16" fillId="0" borderId="16" xfId="8" applyFont="1" applyBorder="1" applyAlignment="1">
      <alignment horizontal="left" vertical="top" wrapText="1"/>
    </xf>
    <xf numFmtId="0" fontId="16" fillId="0" borderId="6" xfId="8" applyFont="1" applyBorder="1" applyAlignment="1">
      <alignment horizontal="left" vertical="top" wrapText="1"/>
    </xf>
    <xf numFmtId="166" fontId="16" fillId="3" borderId="16" xfId="8" applyNumberFormat="1" applyFont="1" applyFill="1" applyBorder="1" applyAlignment="1">
      <alignment horizontal="left" vertical="top" wrapText="1"/>
    </xf>
    <xf numFmtId="166" fontId="16" fillId="3" borderId="6" xfId="8" applyNumberFormat="1" applyFont="1" applyFill="1" applyBorder="1" applyAlignment="1">
      <alignment horizontal="left" vertical="top" wrapText="1"/>
    </xf>
    <xf numFmtId="166" fontId="16" fillId="3" borderId="33" xfId="8" applyNumberFormat="1" applyFont="1" applyFill="1" applyBorder="1" applyAlignment="1">
      <alignment horizontal="left" vertical="top" wrapText="1"/>
    </xf>
    <xf numFmtId="3" fontId="20" fillId="0" borderId="52" xfId="8" applyNumberFormat="1" applyFont="1" applyBorder="1" applyAlignment="1">
      <alignment horizontal="left" vertical="top" wrapText="1"/>
    </xf>
    <xf numFmtId="49" fontId="18" fillId="10" borderId="56" xfId="8" applyNumberFormat="1" applyFont="1" applyFill="1" applyBorder="1" applyAlignment="1">
      <alignment horizontal="center" vertical="top" wrapText="1"/>
    </xf>
    <xf numFmtId="49" fontId="18" fillId="10" borderId="49" xfId="8" applyNumberFormat="1" applyFont="1" applyFill="1" applyBorder="1" applyAlignment="1">
      <alignment horizontal="center" vertical="top" wrapText="1"/>
    </xf>
    <xf numFmtId="166" fontId="20" fillId="3" borderId="16" xfId="8" applyNumberFormat="1" applyFont="1" applyFill="1" applyBorder="1" applyAlignment="1">
      <alignment horizontal="left" vertical="top" wrapText="1"/>
    </xf>
    <xf numFmtId="166" fontId="20" fillId="3" borderId="6" xfId="8" applyNumberFormat="1" applyFont="1" applyFill="1" applyBorder="1" applyAlignment="1">
      <alignment horizontal="left" vertical="top" wrapText="1"/>
    </xf>
    <xf numFmtId="166" fontId="20" fillId="3" borderId="13" xfId="8" applyNumberFormat="1" applyFont="1" applyFill="1" applyBorder="1" applyAlignment="1">
      <alignment horizontal="left" vertical="top" wrapText="1"/>
    </xf>
    <xf numFmtId="0" fontId="20" fillId="0" borderId="13" xfId="8" applyFont="1" applyBorder="1" applyAlignment="1">
      <alignment horizontal="left" vertical="top" wrapText="1"/>
    </xf>
    <xf numFmtId="2" fontId="20" fillId="0" borderId="44" xfId="0" applyNumberFormat="1" applyFont="1" applyBorder="1" applyAlignment="1">
      <alignment horizontal="left" vertical="top" wrapText="1"/>
    </xf>
    <xf numFmtId="2" fontId="20" fillId="0" borderId="46" xfId="0" applyNumberFormat="1" applyFont="1" applyBorder="1" applyAlignment="1">
      <alignment horizontal="left" vertical="top" wrapText="1"/>
    </xf>
    <xf numFmtId="2" fontId="20" fillId="0" borderId="52" xfId="0" applyNumberFormat="1" applyFont="1" applyBorder="1" applyAlignment="1">
      <alignment horizontal="left" vertical="top" wrapText="1"/>
    </xf>
    <xf numFmtId="0" fontId="24" fillId="0" borderId="16" xfId="0" applyFont="1" applyBorder="1" applyAlignment="1">
      <alignment horizontal="left" vertical="top" wrapText="1"/>
    </xf>
    <xf numFmtId="0" fontId="24" fillId="0" borderId="6" xfId="0" applyFont="1" applyBorder="1" applyAlignment="1">
      <alignment horizontal="left" vertical="top" wrapText="1"/>
    </xf>
    <xf numFmtId="0" fontId="24" fillId="0" borderId="33" xfId="0" applyFont="1" applyBorder="1" applyAlignment="1">
      <alignment horizontal="left" vertical="top" wrapText="1"/>
    </xf>
    <xf numFmtId="0" fontId="16" fillId="0" borderId="68" xfId="1" applyFont="1" applyBorder="1" applyAlignment="1">
      <alignment horizontal="left" vertical="top" wrapText="1" shrinkToFit="1"/>
    </xf>
    <xf numFmtId="49" fontId="18" fillId="12" borderId="40" xfId="1" applyNumberFormat="1" applyFont="1" applyFill="1" applyBorder="1" applyAlignment="1">
      <alignment horizontal="right" vertical="top" wrapText="1"/>
    </xf>
    <xf numFmtId="0" fontId="0" fillId="12" borderId="40" xfId="0" applyFill="1" applyBorder="1" applyAlignment="1">
      <alignment horizontal="right" vertical="top" wrapText="1"/>
    </xf>
    <xf numFmtId="0" fontId="0" fillId="12" borderId="41" xfId="0" applyFill="1" applyBorder="1" applyAlignment="1">
      <alignment horizontal="right" vertical="top" wrapText="1"/>
    </xf>
    <xf numFmtId="0" fontId="16" fillId="12" borderId="66" xfId="1" applyFont="1" applyFill="1" applyBorder="1" applyAlignment="1">
      <alignment horizontal="center" vertical="top" wrapText="1"/>
    </xf>
    <xf numFmtId="0" fontId="16" fillId="12" borderId="39" xfId="1" applyFont="1" applyFill="1" applyBorder="1" applyAlignment="1">
      <alignment horizontal="center" vertical="top" wrapText="1"/>
    </xf>
    <xf numFmtId="0" fontId="16" fillId="12" borderId="50" xfId="1" applyFont="1" applyFill="1" applyBorder="1" applyAlignment="1">
      <alignment horizontal="center" vertical="top" wrapText="1"/>
    </xf>
    <xf numFmtId="49" fontId="18" fillId="12" borderId="36" xfId="1" applyNumberFormat="1" applyFont="1" applyFill="1" applyBorder="1" applyAlignment="1">
      <alignment horizontal="left" vertical="top" wrapText="1"/>
    </xf>
    <xf numFmtId="0" fontId="0" fillId="12" borderId="40" xfId="0" applyFill="1" applyBorder="1" applyAlignment="1">
      <alignment horizontal="left" vertical="top" wrapText="1"/>
    </xf>
    <xf numFmtId="0" fontId="0" fillId="12" borderId="41" xfId="0" applyFill="1" applyBorder="1" applyAlignment="1">
      <alignment horizontal="left" vertical="top" wrapText="1"/>
    </xf>
    <xf numFmtId="0" fontId="0" fillId="12" borderId="56" xfId="0" applyFill="1" applyBorder="1" applyAlignment="1">
      <alignment horizontal="center" vertical="top" wrapText="1"/>
    </xf>
    <xf numFmtId="0" fontId="0" fillId="0" borderId="49" xfId="0" applyBorder="1" applyAlignment="1">
      <alignment vertical="top" wrapText="1"/>
    </xf>
    <xf numFmtId="49" fontId="18" fillId="11" borderId="40" xfId="1" applyNumberFormat="1" applyFont="1" applyFill="1" applyBorder="1" applyAlignment="1">
      <alignment horizontal="right" vertical="center" wrapText="1"/>
    </xf>
    <xf numFmtId="0" fontId="0" fillId="11" borderId="40" xfId="0" applyFill="1" applyBorder="1" applyAlignment="1">
      <alignment horizontal="right" vertical="center" wrapText="1"/>
    </xf>
    <xf numFmtId="0" fontId="0" fillId="11" borderId="41" xfId="0" applyFill="1" applyBorder="1" applyAlignment="1">
      <alignment horizontal="right" vertical="center" wrapText="1"/>
    </xf>
    <xf numFmtId="49" fontId="18" fillId="11" borderId="40" xfId="1" applyNumberFormat="1" applyFont="1" applyFill="1" applyBorder="1" applyAlignment="1">
      <alignment horizontal="left" vertical="top" wrapText="1"/>
    </xf>
    <xf numFmtId="49" fontId="18" fillId="11" borderId="41" xfId="1" applyNumberFormat="1" applyFont="1" applyFill="1" applyBorder="1" applyAlignment="1">
      <alignment horizontal="left" vertical="top" wrapText="1"/>
    </xf>
    <xf numFmtId="49" fontId="18" fillId="12" borderId="1" xfId="1" applyNumberFormat="1" applyFont="1" applyFill="1" applyBorder="1" applyAlignment="1">
      <alignment horizontal="center" vertical="top" wrapText="1"/>
    </xf>
    <xf numFmtId="0" fontId="0" fillId="12" borderId="1" xfId="0" applyFill="1" applyBorder="1" applyAlignment="1">
      <alignment horizontal="center" vertical="top" wrapText="1"/>
    </xf>
    <xf numFmtId="49" fontId="18" fillId="0" borderId="20" xfId="1" applyNumberFormat="1" applyFont="1" applyFill="1" applyBorder="1" applyAlignment="1">
      <alignment horizontal="left" vertical="top" wrapText="1"/>
    </xf>
    <xf numFmtId="0" fontId="16" fillId="0" borderId="28" xfId="1" applyFont="1" applyFill="1" applyBorder="1" applyAlignment="1">
      <alignment horizontal="left" vertical="top" wrapText="1"/>
    </xf>
    <xf numFmtId="0" fontId="16" fillId="3" borderId="48" xfId="1" applyFont="1" applyFill="1" applyBorder="1" applyAlignment="1">
      <alignment horizontal="left" vertical="top" wrapText="1"/>
    </xf>
    <xf numFmtId="3" fontId="16" fillId="0" borderId="16" xfId="1" applyNumberFormat="1" applyFont="1" applyBorder="1" applyAlignment="1">
      <alignment horizontal="left" vertical="top" wrapText="1"/>
    </xf>
    <xf numFmtId="0" fontId="0" fillId="0" borderId="33" xfId="0" applyBorder="1" applyAlignment="1">
      <alignment horizontal="left" vertical="top" wrapText="1"/>
    </xf>
    <xf numFmtId="3" fontId="16" fillId="0" borderId="6" xfId="1" applyNumberFormat="1" applyFont="1" applyBorder="1" applyAlignment="1">
      <alignment horizontal="left" vertical="top" wrapText="1"/>
    </xf>
    <xf numFmtId="3" fontId="16" fillId="0" borderId="33" xfId="1" applyNumberFormat="1" applyFont="1" applyBorder="1" applyAlignment="1">
      <alignment horizontal="left" vertical="top" wrapText="1"/>
    </xf>
    <xf numFmtId="0" fontId="16" fillId="12" borderId="65" xfId="1" applyFont="1" applyFill="1" applyBorder="1" applyAlignment="1">
      <alignment horizontal="center" vertical="top" wrapText="1"/>
    </xf>
    <xf numFmtId="0" fontId="21" fillId="2" borderId="40" xfId="0" applyFont="1" applyFill="1" applyBorder="1" applyAlignment="1">
      <alignment horizontal="right" vertical="center" wrapText="1"/>
    </xf>
    <xf numFmtId="0" fontId="21" fillId="0" borderId="40" xfId="0" applyFont="1" applyBorder="1" applyAlignment="1">
      <alignment horizontal="right" vertical="center" wrapText="1"/>
    </xf>
    <xf numFmtId="0" fontId="21" fillId="0" borderId="41" xfId="0" applyFont="1" applyBorder="1" applyAlignment="1">
      <alignment horizontal="right" vertical="center" wrapText="1"/>
    </xf>
    <xf numFmtId="0" fontId="16" fillId="2" borderId="49" xfId="1" applyFont="1" applyFill="1" applyBorder="1" applyAlignment="1">
      <alignment horizontal="center" vertical="top" wrapText="1"/>
    </xf>
    <xf numFmtId="0" fontId="16" fillId="2" borderId="1" xfId="1" applyFont="1" applyFill="1" applyBorder="1" applyAlignment="1">
      <alignment horizontal="center" vertical="top" wrapText="1"/>
    </xf>
    <xf numFmtId="0" fontId="16" fillId="2" borderId="35" xfId="1" applyFont="1" applyFill="1" applyBorder="1" applyAlignment="1">
      <alignment horizontal="center" vertical="top" wrapText="1"/>
    </xf>
    <xf numFmtId="49" fontId="18" fillId="11" borderId="8" xfId="1" applyNumberFormat="1" applyFont="1" applyFill="1" applyBorder="1" applyAlignment="1">
      <alignment horizontal="center" vertical="top" wrapText="1"/>
    </xf>
    <xf numFmtId="0" fontId="0" fillId="0" borderId="8" xfId="0" applyBorder="1" applyAlignment="1">
      <alignment vertical="top" wrapText="1"/>
    </xf>
    <xf numFmtId="0" fontId="18" fillId="2" borderId="56" xfId="1" applyFont="1" applyFill="1" applyBorder="1" applyAlignment="1">
      <alignment horizontal="left" vertical="top" wrapText="1"/>
    </xf>
    <xf numFmtId="0" fontId="18" fillId="2" borderId="1" xfId="1" applyFont="1" applyFill="1" applyBorder="1" applyAlignment="1">
      <alignment horizontal="left" vertical="top" wrapText="1"/>
    </xf>
    <xf numFmtId="0" fontId="18" fillId="2" borderId="35" xfId="1" applyFont="1" applyFill="1" applyBorder="1" applyAlignment="1">
      <alignment horizontal="left" vertical="top" wrapText="1"/>
    </xf>
    <xf numFmtId="49" fontId="18" fillId="2" borderId="8" xfId="1" applyNumberFormat="1" applyFont="1" applyFill="1" applyBorder="1" applyAlignment="1">
      <alignment horizontal="center" vertical="top" wrapText="1"/>
    </xf>
    <xf numFmtId="0" fontId="0" fillId="2" borderId="8" xfId="0" applyFill="1" applyBorder="1" applyAlignment="1">
      <alignment horizontal="center" vertical="top" wrapText="1"/>
    </xf>
    <xf numFmtId="49" fontId="18" fillId="12" borderId="8" xfId="1" applyNumberFormat="1" applyFont="1" applyFill="1" applyBorder="1" applyAlignment="1">
      <alignment horizontal="center" vertical="top" wrapText="1"/>
    </xf>
    <xf numFmtId="0" fontId="0" fillId="12" borderId="8" xfId="0" applyFill="1" applyBorder="1" applyAlignment="1">
      <alignment horizontal="center" vertical="top" wrapText="1"/>
    </xf>
    <xf numFmtId="0" fontId="0" fillId="12" borderId="49" xfId="0" applyFill="1" applyBorder="1" applyAlignment="1">
      <alignment horizontal="center" vertical="top" wrapText="1"/>
    </xf>
    <xf numFmtId="0" fontId="0" fillId="0" borderId="7" xfId="0" applyBorder="1" applyAlignment="1">
      <alignment horizontal="left" vertical="top" wrapText="1"/>
    </xf>
    <xf numFmtId="0" fontId="16" fillId="0" borderId="16" xfId="1"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28" xfId="1" applyFont="1" applyFill="1" applyBorder="1" applyAlignment="1">
      <alignment horizontal="left" vertical="top" wrapText="1"/>
    </xf>
    <xf numFmtId="0" fontId="20" fillId="3" borderId="28" xfId="1" applyFont="1" applyFill="1" applyBorder="1" applyAlignment="1">
      <alignment horizontal="left" vertical="top" wrapText="1"/>
    </xf>
    <xf numFmtId="1" fontId="20" fillId="3" borderId="28" xfId="1" applyNumberFormat="1" applyFont="1" applyFill="1" applyBorder="1" applyAlignment="1">
      <alignment horizontal="left" vertical="top" wrapText="1"/>
    </xf>
    <xf numFmtId="0" fontId="16" fillId="0" borderId="59" xfId="1" applyFont="1" applyBorder="1" applyAlignment="1">
      <alignment horizontal="center" vertical="center" textRotation="90"/>
    </xf>
    <xf numFmtId="0" fontId="6" fillId="0" borderId="20" xfId="0" applyFont="1" applyBorder="1" applyAlignment="1">
      <alignment horizontal="center" vertical="center" textRotation="90"/>
    </xf>
    <xf numFmtId="0" fontId="6" fillId="0" borderId="63" xfId="0" applyFont="1" applyBorder="1" applyAlignment="1">
      <alignment horizontal="center" vertical="center" textRotation="90"/>
    </xf>
    <xf numFmtId="0" fontId="16" fillId="0" borderId="47" xfId="1" applyFont="1" applyBorder="1" applyAlignment="1">
      <alignment vertical="center" textRotation="90"/>
    </xf>
    <xf numFmtId="0" fontId="16" fillId="0" borderId="28" xfId="1" applyFont="1" applyBorder="1" applyAlignment="1">
      <alignment vertical="center" textRotation="90"/>
    </xf>
    <xf numFmtId="0" fontId="16" fillId="0" borderId="61" xfId="1" applyFont="1" applyBorder="1" applyAlignment="1">
      <alignment vertical="center" textRotation="90"/>
    </xf>
    <xf numFmtId="0" fontId="16" fillId="0" borderId="47" xfId="1" applyFont="1" applyBorder="1" applyAlignment="1">
      <alignment horizontal="center" vertical="center" textRotation="90" shrinkToFit="1"/>
    </xf>
    <xf numFmtId="0" fontId="16" fillId="0" borderId="28" xfId="1" applyFont="1" applyBorder="1" applyAlignment="1">
      <alignment horizontal="center" vertical="center" textRotation="90" shrinkToFit="1"/>
    </xf>
    <xf numFmtId="0" fontId="16" fillId="0" borderId="61" xfId="1" applyFont="1" applyBorder="1" applyAlignment="1">
      <alignment horizontal="center" vertical="center" textRotation="90" shrinkToFit="1"/>
    </xf>
    <xf numFmtId="0" fontId="16" fillId="0" borderId="47" xfId="1" applyFont="1" applyBorder="1" applyAlignment="1">
      <alignment horizontal="center" vertical="center" textRotation="90"/>
    </xf>
    <xf numFmtId="0" fontId="6" fillId="0" borderId="28" xfId="0" applyFont="1" applyBorder="1" applyAlignment="1">
      <alignment horizontal="center" vertical="center" textRotation="90"/>
    </xf>
    <xf numFmtId="0" fontId="6" fillId="0" borderId="61" xfId="0" applyFont="1" applyBorder="1" applyAlignment="1">
      <alignment horizontal="center" vertical="center" textRotation="90"/>
    </xf>
    <xf numFmtId="0" fontId="16" fillId="0" borderId="47" xfId="1" applyFont="1" applyBorder="1" applyAlignment="1">
      <alignment horizontal="center" vertical="center" textRotation="90" wrapText="1" shrinkToFit="1"/>
    </xf>
    <xf numFmtId="0" fontId="16" fillId="0" borderId="28" xfId="1" applyFont="1" applyBorder="1" applyAlignment="1">
      <alignment horizontal="center" vertical="center" textRotation="90" wrapText="1" shrinkToFit="1"/>
    </xf>
    <xf numFmtId="0" fontId="16" fillId="0" borderId="61" xfId="1" applyFont="1" applyBorder="1" applyAlignment="1">
      <alignment horizontal="center" vertical="center" textRotation="90" wrapText="1" shrinkToFit="1"/>
    </xf>
    <xf numFmtId="0" fontId="16" fillId="0" borderId="47" xfId="1" applyFont="1" applyBorder="1" applyAlignment="1">
      <alignment horizontal="center" vertical="center" wrapText="1" shrinkToFit="1"/>
    </xf>
    <xf numFmtId="0" fontId="16" fillId="0" borderId="28" xfId="1" applyFont="1" applyBorder="1" applyAlignment="1">
      <alignment horizontal="center" vertical="center" wrapText="1" shrinkToFit="1"/>
    </xf>
    <xf numFmtId="0" fontId="16" fillId="0" borderId="61" xfId="1" applyFont="1" applyBorder="1" applyAlignment="1">
      <alignment horizontal="center" vertical="center" wrapText="1" shrinkToFit="1"/>
    </xf>
    <xf numFmtId="165" fontId="16" fillId="0" borderId="47" xfId="1" applyNumberFormat="1" applyFont="1" applyBorder="1" applyAlignment="1">
      <alignment horizontal="center" vertical="center" textRotation="90" wrapText="1" shrinkToFit="1"/>
    </xf>
    <xf numFmtId="165" fontId="16" fillId="0" borderId="28" xfId="1" applyNumberFormat="1" applyFont="1" applyBorder="1" applyAlignment="1">
      <alignment horizontal="center" vertical="center" textRotation="90" wrapText="1" shrinkToFit="1"/>
    </xf>
    <xf numFmtId="165" fontId="16" fillId="0" borderId="61" xfId="1" applyNumberFormat="1" applyFont="1" applyBorder="1" applyAlignment="1">
      <alignment horizontal="center" vertical="center" textRotation="90" wrapText="1" shrinkToFit="1"/>
    </xf>
    <xf numFmtId="0" fontId="16" fillId="0" borderId="45"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16" fillId="0" borderId="23" xfId="1" applyFont="1" applyBorder="1" applyAlignment="1">
      <alignment horizontal="center" vertical="center"/>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58" xfId="0" applyFont="1" applyBorder="1" applyAlignment="1">
      <alignment horizontal="center" vertical="center"/>
    </xf>
    <xf numFmtId="0" fontId="6" fillId="0" borderId="13" xfId="0" applyFont="1" applyBorder="1" applyAlignment="1">
      <alignment horizontal="center" vertical="center" textRotation="90"/>
    </xf>
    <xf numFmtId="0" fontId="21" fillId="7" borderId="36" xfId="0" applyFont="1" applyFill="1" applyBorder="1" applyAlignment="1">
      <alignment horizontal="left" vertical="center"/>
    </xf>
    <xf numFmtId="0" fontId="21" fillId="7" borderId="24" xfId="0" applyFont="1" applyFill="1" applyBorder="1" applyAlignment="1">
      <alignment horizontal="left" vertical="center"/>
    </xf>
    <xf numFmtId="0" fontId="21" fillId="7" borderId="25" xfId="0" applyFont="1" applyFill="1" applyBorder="1" applyAlignment="1">
      <alignment horizontal="left" vertical="center"/>
    </xf>
    <xf numFmtId="0" fontId="14" fillId="7" borderId="56" xfId="1" applyFill="1" applyBorder="1"/>
    <xf numFmtId="0" fontId="0" fillId="0" borderId="56" xfId="0" applyBorder="1"/>
    <xf numFmtId="0" fontId="0" fillId="0" borderId="49" xfId="0" applyBorder="1"/>
    <xf numFmtId="0" fontId="0" fillId="0" borderId="24" xfId="0" applyBorder="1" applyAlignment="1">
      <alignment horizontal="left" vertical="top" wrapText="1"/>
    </xf>
    <xf numFmtId="0" fontId="0" fillId="0" borderId="25" xfId="0" applyBorder="1" applyAlignment="1">
      <alignment horizontal="left" vertical="top" wrapText="1"/>
    </xf>
    <xf numFmtId="0" fontId="18" fillId="11" borderId="56" xfId="1" applyFont="1" applyFill="1" applyBorder="1" applyAlignment="1">
      <alignment horizontal="left" vertical="top" wrapText="1"/>
    </xf>
    <xf numFmtId="0" fontId="0" fillId="0" borderId="56" xfId="0" applyBorder="1" applyAlignment="1">
      <alignment vertical="top" wrapText="1"/>
    </xf>
    <xf numFmtId="0" fontId="18" fillId="2" borderId="36" xfId="1" applyFont="1" applyFill="1" applyBorder="1"/>
    <xf numFmtId="0" fontId="18" fillId="2" borderId="24" xfId="1" applyFont="1" applyFill="1" applyBorder="1"/>
    <xf numFmtId="0" fontId="29" fillId="2" borderId="24" xfId="0" applyFont="1" applyFill="1" applyBorder="1"/>
    <xf numFmtId="0" fontId="29" fillId="2" borderId="25" xfId="0" applyFont="1" applyFill="1" applyBorder="1"/>
    <xf numFmtId="49" fontId="18" fillId="2" borderId="56" xfId="1" applyNumberFormat="1" applyFont="1" applyFill="1" applyBorder="1" applyAlignment="1">
      <alignment horizontal="left" vertical="top" wrapText="1"/>
    </xf>
    <xf numFmtId="0" fontId="0" fillId="2" borderId="56" xfId="0" applyFill="1" applyBorder="1" applyAlignment="1">
      <alignmen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16" fillId="12" borderId="56" xfId="1" applyFont="1" applyFill="1" applyBorder="1" applyAlignment="1">
      <alignment horizontal="center" vertical="top" wrapText="1"/>
    </xf>
    <xf numFmtId="0" fontId="0" fillId="0" borderId="40" xfId="0" applyBorder="1" applyAlignment="1">
      <alignment vertical="top" wrapText="1"/>
    </xf>
    <xf numFmtId="0" fontId="0" fillId="0" borderId="41" xfId="0" applyBorder="1" applyAlignment="1">
      <alignment vertical="top" wrapText="1"/>
    </xf>
    <xf numFmtId="49" fontId="18" fillId="2" borderId="49" xfId="1" applyNumberFormat="1" applyFont="1" applyFill="1" applyBorder="1" applyAlignment="1">
      <alignment horizontal="right" vertical="top" wrapText="1"/>
    </xf>
    <xf numFmtId="0" fontId="0" fillId="2" borderId="40" xfId="0" applyFill="1" applyBorder="1" applyAlignment="1">
      <alignment horizontal="right" vertical="top"/>
    </xf>
    <xf numFmtId="0" fontId="0" fillId="2" borderId="41" xfId="0" applyFill="1" applyBorder="1" applyAlignment="1">
      <alignment horizontal="right" vertical="top"/>
    </xf>
    <xf numFmtId="0" fontId="16" fillId="2" borderId="43" xfId="1" applyFont="1" applyFill="1" applyBorder="1" applyAlignment="1">
      <alignment horizontal="center" vertical="top" wrapText="1"/>
    </xf>
    <xf numFmtId="0" fontId="0" fillId="2" borderId="40" xfId="0" applyFill="1" applyBorder="1" applyAlignment="1">
      <alignment vertical="top" wrapText="1"/>
    </xf>
    <xf numFmtId="0" fontId="0" fillId="2" borderId="41" xfId="0" applyFill="1" applyBorder="1" applyAlignment="1">
      <alignment vertical="top" wrapText="1"/>
    </xf>
    <xf numFmtId="49" fontId="18" fillId="11" borderId="40" xfId="1" applyNumberFormat="1" applyFont="1" applyFill="1" applyBorder="1" applyAlignment="1">
      <alignment horizontal="right" vertical="top" wrapText="1"/>
    </xf>
    <xf numFmtId="0" fontId="0" fillId="11" borderId="40" xfId="0" applyFill="1" applyBorder="1" applyAlignment="1">
      <alignment horizontal="right" vertical="top" wrapText="1"/>
    </xf>
    <xf numFmtId="0" fontId="0" fillId="11" borderId="41" xfId="0" applyFill="1" applyBorder="1" applyAlignment="1">
      <alignment horizontal="right" vertical="top" wrapText="1"/>
    </xf>
    <xf numFmtId="0" fontId="18" fillId="7" borderId="40" xfId="1" applyFont="1" applyFill="1" applyBorder="1" applyAlignment="1">
      <alignment horizontal="right" vertical="top"/>
    </xf>
    <xf numFmtId="0" fontId="23" fillId="7" borderId="40" xfId="0" applyFont="1" applyFill="1" applyBorder="1" applyAlignment="1">
      <alignment horizontal="right"/>
    </xf>
    <xf numFmtId="0" fontId="23" fillId="7" borderId="41" xfId="0" applyFont="1" applyFill="1" applyBorder="1" applyAlignment="1">
      <alignment horizontal="right"/>
    </xf>
    <xf numFmtId="0" fontId="16" fillId="7" borderId="40" xfId="1" applyFont="1" applyFill="1" applyBorder="1" applyAlignment="1">
      <alignment vertical="top"/>
    </xf>
    <xf numFmtId="0" fontId="0" fillId="7" borderId="40" xfId="0" applyFill="1" applyBorder="1" applyAlignment="1">
      <alignment vertical="top"/>
    </xf>
    <xf numFmtId="0" fontId="0" fillId="7" borderId="41" xfId="0" applyFill="1" applyBorder="1" applyAlignment="1">
      <alignment vertical="top"/>
    </xf>
    <xf numFmtId="0" fontId="16" fillId="0" borderId="7" xfId="1" applyFont="1" applyBorder="1" applyAlignment="1">
      <alignment horizontal="left" vertical="top" wrapText="1" shrinkToFit="1"/>
    </xf>
    <xf numFmtId="0" fontId="16" fillId="0" borderId="14" xfId="1" applyFont="1" applyBorder="1" applyAlignment="1">
      <alignment horizontal="left" vertical="top" wrapText="1" shrinkToFit="1"/>
    </xf>
    <xf numFmtId="0" fontId="0" fillId="0" borderId="40" xfId="0" applyBorder="1" applyAlignment="1">
      <alignment horizontal="right" vertical="top"/>
    </xf>
    <xf numFmtId="0" fontId="0" fillId="0" borderId="41" xfId="0" applyBorder="1" applyAlignment="1">
      <alignment horizontal="right" vertical="top"/>
    </xf>
    <xf numFmtId="49" fontId="18" fillId="7" borderId="1" xfId="8" applyNumberFormat="1" applyFont="1" applyFill="1" applyBorder="1" applyAlignment="1">
      <alignment horizontal="right" vertical="top"/>
    </xf>
    <xf numFmtId="0" fontId="16" fillId="7" borderId="1" xfId="8" applyFont="1" applyFill="1" applyBorder="1" applyAlignment="1">
      <alignment vertical="top"/>
    </xf>
    <xf numFmtId="0" fontId="16" fillId="7" borderId="1" xfId="8" applyFont="1" applyFill="1" applyBorder="1" applyAlignment="1">
      <alignment horizontal="center" vertical="top"/>
    </xf>
    <xf numFmtId="49" fontId="18" fillId="2" borderId="40" xfId="8" applyNumberFormat="1" applyFont="1" applyFill="1" applyBorder="1" applyAlignment="1">
      <alignment horizontal="right" vertical="top" wrapText="1"/>
    </xf>
    <xf numFmtId="0" fontId="16" fillId="2" borderId="40" xfId="8" applyFont="1" applyFill="1" applyBorder="1" applyAlignment="1">
      <alignment horizontal="center" vertical="top" wrapText="1"/>
    </xf>
    <xf numFmtId="49" fontId="18" fillId="14" borderId="40" xfId="8" applyNumberFormat="1" applyFont="1" applyFill="1" applyBorder="1" applyAlignment="1">
      <alignment horizontal="right" vertical="top" wrapText="1"/>
    </xf>
    <xf numFmtId="49" fontId="18" fillId="10" borderId="46" xfId="8" applyNumberFormat="1" applyFont="1" applyFill="1" applyBorder="1" applyAlignment="1">
      <alignment horizontal="left" vertical="top" wrapText="1"/>
    </xf>
    <xf numFmtId="49" fontId="18" fillId="10" borderId="6" xfId="8" applyNumberFormat="1" applyFont="1" applyFill="1" applyBorder="1" applyAlignment="1">
      <alignment horizontal="left" vertical="top" wrapText="1"/>
    </xf>
    <xf numFmtId="49" fontId="18" fillId="10" borderId="7" xfId="8" applyNumberFormat="1" applyFont="1" applyFill="1" applyBorder="1" applyAlignment="1">
      <alignment horizontal="left" vertical="top" wrapText="1"/>
    </xf>
    <xf numFmtId="0" fontId="16" fillId="2" borderId="56" xfId="1" applyFont="1" applyFill="1" applyBorder="1" applyAlignment="1">
      <alignment horizontal="center" vertical="top"/>
    </xf>
    <xf numFmtId="0" fontId="16" fillId="2" borderId="49" xfId="1" applyFont="1" applyFill="1" applyBorder="1" applyAlignment="1">
      <alignment horizontal="center" vertical="top"/>
    </xf>
    <xf numFmtId="0" fontId="16" fillId="10" borderId="56" xfId="1" applyFont="1" applyFill="1" applyBorder="1" applyAlignment="1">
      <alignment horizontal="center" vertical="top"/>
    </xf>
    <xf numFmtId="0" fontId="16" fillId="10" borderId="49" xfId="1" applyFont="1" applyFill="1" applyBorder="1" applyAlignment="1">
      <alignment horizontal="center" vertical="top"/>
    </xf>
    <xf numFmtId="0" fontId="16" fillId="10" borderId="1" xfId="1" applyFont="1" applyFill="1" applyBorder="1" applyAlignment="1">
      <alignment horizontal="center" vertical="top" wrapText="1"/>
    </xf>
    <xf numFmtId="0" fontId="16" fillId="10" borderId="35" xfId="1" applyFont="1" applyFill="1" applyBorder="1" applyAlignment="1">
      <alignment horizontal="center" vertical="top" wrapText="1"/>
    </xf>
    <xf numFmtId="49" fontId="18" fillId="2" borderId="1" xfId="1" applyNumberFormat="1" applyFont="1" applyFill="1" applyBorder="1" applyAlignment="1">
      <alignment horizontal="right" vertical="top" wrapText="1"/>
    </xf>
    <xf numFmtId="3" fontId="16" fillId="3" borderId="33" xfId="8" applyNumberFormat="1" applyFont="1" applyFill="1" applyBorder="1" applyAlignment="1">
      <alignment horizontal="left" vertical="top" wrapText="1"/>
    </xf>
    <xf numFmtId="0" fontId="0" fillId="0" borderId="16" xfId="0" applyBorder="1" applyAlignment="1">
      <alignment horizontal="left" vertical="top"/>
    </xf>
    <xf numFmtId="0" fontId="16" fillId="3" borderId="30" xfId="8" applyFont="1" applyFill="1" applyBorder="1" applyAlignment="1">
      <alignment horizontal="left" vertical="top" wrapText="1"/>
    </xf>
    <xf numFmtId="0" fontId="0" fillId="0" borderId="30" xfId="0" applyBorder="1" applyAlignment="1">
      <alignment horizontal="left" vertical="top"/>
    </xf>
    <xf numFmtId="0" fontId="16" fillId="10" borderId="49" xfId="8" applyFont="1" applyFill="1" applyBorder="1" applyAlignment="1">
      <alignment horizontal="right" vertical="top" wrapText="1"/>
    </xf>
    <xf numFmtId="0" fontId="16" fillId="10" borderId="40" xfId="8" applyFont="1" applyFill="1" applyBorder="1" applyAlignment="1">
      <alignment horizontal="right" vertical="top" wrapText="1"/>
    </xf>
    <xf numFmtId="3" fontId="16" fillId="10" borderId="40" xfId="8" applyNumberFormat="1" applyFont="1" applyFill="1" applyBorder="1" applyAlignment="1">
      <alignment horizontal="center" vertical="center" wrapText="1"/>
    </xf>
    <xf numFmtId="3" fontId="16" fillId="10" borderId="41" xfId="8" applyNumberFormat="1" applyFont="1" applyFill="1" applyBorder="1" applyAlignment="1">
      <alignment horizontal="center" vertical="center" wrapText="1"/>
    </xf>
    <xf numFmtId="49" fontId="18" fillId="14" borderId="40" xfId="1" applyNumberFormat="1" applyFont="1" applyFill="1" applyBorder="1" applyAlignment="1">
      <alignment horizontal="right" vertical="top" wrapText="1"/>
    </xf>
    <xf numFmtId="49" fontId="18" fillId="3" borderId="5" xfId="1" applyNumberFormat="1" applyFont="1" applyFill="1"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16" fillId="3" borderId="26" xfId="8" applyFont="1" applyFill="1" applyBorder="1" applyAlignment="1">
      <alignment horizontal="left" vertical="top" wrapText="1"/>
    </xf>
    <xf numFmtId="0" fontId="0" fillId="3" borderId="26" xfId="0" applyFill="1" applyBorder="1" applyAlignment="1">
      <alignment horizontal="left" vertical="top"/>
    </xf>
    <xf numFmtId="0" fontId="0" fillId="3" borderId="16" xfId="0" applyFill="1" applyBorder="1" applyAlignment="1">
      <alignment horizontal="left" vertical="top"/>
    </xf>
    <xf numFmtId="0" fontId="20" fillId="0" borderId="33" xfId="1" applyFont="1" applyBorder="1" applyAlignment="1">
      <alignment horizontal="left" vertical="top" wrapText="1"/>
    </xf>
    <xf numFmtId="0" fontId="16" fillId="3" borderId="16" xfId="1" applyFont="1" applyFill="1" applyBorder="1" applyAlignment="1">
      <alignment horizontal="left" vertical="top" wrapText="1"/>
    </xf>
    <xf numFmtId="49" fontId="18" fillId="10" borderId="36" xfId="8" applyNumberFormat="1" applyFont="1" applyFill="1" applyBorder="1" applyAlignment="1">
      <alignment horizontal="left" vertical="top" wrapText="1"/>
    </xf>
    <xf numFmtId="49" fontId="18" fillId="10" borderId="40" xfId="8" applyNumberFormat="1" applyFont="1" applyFill="1" applyBorder="1" applyAlignment="1">
      <alignment horizontal="left" vertical="top" wrapText="1"/>
    </xf>
    <xf numFmtId="49" fontId="18" fillId="10" borderId="41" xfId="8" applyNumberFormat="1" applyFont="1" applyFill="1" applyBorder="1" applyAlignment="1">
      <alignment horizontal="left" vertical="top" wrapText="1"/>
    </xf>
    <xf numFmtId="49" fontId="18" fillId="0" borderId="20" xfId="1" applyNumberFormat="1" applyFont="1" applyBorder="1" applyAlignment="1">
      <alignment horizontal="left" vertical="top" wrapText="1"/>
    </xf>
    <xf numFmtId="49" fontId="18" fillId="0" borderId="63" xfId="1" applyNumberFormat="1" applyFont="1" applyBorder="1" applyAlignment="1">
      <alignment horizontal="left" vertical="top" wrapText="1"/>
    </xf>
    <xf numFmtId="49" fontId="16" fillId="0" borderId="28" xfId="1" applyNumberFormat="1" applyFont="1" applyBorder="1" applyAlignment="1">
      <alignment horizontal="left" vertical="top" wrapText="1"/>
    </xf>
    <xf numFmtId="49" fontId="16" fillId="0" borderId="61" xfId="1" applyNumberFormat="1" applyFont="1" applyBorder="1" applyAlignment="1">
      <alignment horizontal="left" vertical="top" wrapText="1"/>
    </xf>
    <xf numFmtId="4" fontId="16" fillId="3" borderId="28" xfId="1" applyNumberFormat="1" applyFont="1" applyFill="1" applyBorder="1" applyAlignment="1">
      <alignment horizontal="left" vertical="top" wrapText="1"/>
    </xf>
    <xf numFmtId="4" fontId="16" fillId="3" borderId="61" xfId="1" applyNumberFormat="1" applyFont="1" applyFill="1" applyBorder="1" applyAlignment="1">
      <alignment horizontal="left" vertical="top" wrapText="1"/>
    </xf>
    <xf numFmtId="0" fontId="20" fillId="3" borderId="61" xfId="1" applyFont="1" applyFill="1" applyBorder="1" applyAlignment="1">
      <alignment horizontal="left" vertical="top" wrapText="1"/>
    </xf>
    <xf numFmtId="0" fontId="20" fillId="0" borderId="46" xfId="1" applyFont="1" applyBorder="1" applyAlignment="1">
      <alignment horizontal="left" vertical="top" wrapText="1"/>
    </xf>
    <xf numFmtId="0" fontId="20" fillId="0" borderId="52" xfId="1" applyFont="1" applyBorder="1" applyAlignment="1">
      <alignment horizontal="left" vertical="top" wrapText="1"/>
    </xf>
    <xf numFmtId="166" fontId="16" fillId="3" borderId="28" xfId="1" applyNumberFormat="1" applyFont="1" applyFill="1" applyBorder="1" applyAlignment="1">
      <alignment horizontal="left" vertical="top" wrapText="1"/>
    </xf>
    <xf numFmtId="0" fontId="20" fillId="0" borderId="28" xfId="1" applyFont="1" applyBorder="1" applyAlignment="1">
      <alignment horizontal="left" vertical="top" wrapText="1"/>
    </xf>
    <xf numFmtId="0" fontId="16" fillId="0" borderId="14" xfId="8" applyFont="1" applyBorder="1" applyAlignment="1">
      <alignment horizontal="left" vertical="top" wrapText="1"/>
    </xf>
    <xf numFmtId="0" fontId="20" fillId="0" borderId="48" xfId="1" applyFont="1" applyBorder="1" applyAlignment="1">
      <alignment horizontal="left" vertical="top" wrapText="1"/>
    </xf>
    <xf numFmtId="0" fontId="20" fillId="0" borderId="60" xfId="1" applyFont="1" applyBorder="1" applyAlignment="1">
      <alignment horizontal="left" vertical="top" wrapText="1"/>
    </xf>
    <xf numFmtId="0" fontId="20" fillId="0" borderId="61" xfId="1" applyFont="1" applyBorder="1" applyAlignment="1">
      <alignment horizontal="left" vertical="top" wrapText="1"/>
    </xf>
    <xf numFmtId="49" fontId="18" fillId="0" borderId="20" xfId="1" applyNumberFormat="1" applyFont="1" applyBorder="1" applyAlignment="1">
      <alignment horizontal="left" vertical="top"/>
    </xf>
    <xf numFmtId="0" fontId="16" fillId="0" borderId="28" xfId="1" applyFont="1" applyBorder="1" applyAlignment="1">
      <alignment horizontal="left" vertical="top" wrapText="1"/>
    </xf>
    <xf numFmtId="166" fontId="16" fillId="3" borderId="28" xfId="0" applyNumberFormat="1" applyFont="1" applyFill="1" applyBorder="1" applyAlignment="1">
      <alignment horizontal="left" vertical="top" wrapText="1"/>
    </xf>
    <xf numFmtId="49" fontId="18" fillId="10" borderId="0" xfId="8" applyNumberFormat="1" applyFont="1" applyFill="1" applyAlignment="1">
      <alignment horizontal="right" vertical="top" wrapText="1"/>
    </xf>
    <xf numFmtId="0" fontId="16" fillId="10" borderId="36" xfId="8" applyFont="1" applyFill="1" applyBorder="1" applyAlignment="1">
      <alignment horizontal="center" vertical="top" wrapText="1"/>
    </xf>
    <xf numFmtId="0" fontId="16" fillId="10" borderId="24" xfId="8" applyFont="1" applyFill="1" applyBorder="1" applyAlignment="1">
      <alignment horizontal="center" vertical="top" wrapText="1"/>
    </xf>
    <xf numFmtId="0" fontId="16" fillId="10" borderId="25" xfId="8" applyFont="1" applyFill="1" applyBorder="1" applyAlignment="1">
      <alignment horizontal="center" vertical="top" wrapText="1"/>
    </xf>
    <xf numFmtId="0" fontId="16" fillId="3" borderId="16" xfId="8" applyFont="1" applyFill="1" applyBorder="1" applyAlignment="1">
      <alignment horizontal="left" vertical="top" wrapText="1"/>
    </xf>
    <xf numFmtId="0" fontId="0" fillId="0" borderId="33" xfId="0" applyBorder="1" applyAlignment="1">
      <alignment horizontal="left" vertical="top"/>
    </xf>
    <xf numFmtId="49" fontId="18" fillId="3" borderId="9" xfId="8" applyNumberFormat="1" applyFont="1" applyFill="1" applyBorder="1" applyAlignment="1">
      <alignment horizontal="left" vertical="top" wrapText="1"/>
    </xf>
    <xf numFmtId="0" fontId="0" fillId="0" borderId="5" xfId="0" applyBorder="1" applyAlignment="1">
      <alignment horizontal="left" vertical="top" wrapText="1"/>
    </xf>
    <xf numFmtId="0" fontId="0" fillId="0" borderId="32" xfId="0" applyBorder="1" applyAlignment="1">
      <alignment horizontal="left" vertical="top" wrapText="1"/>
    </xf>
    <xf numFmtId="0" fontId="34" fillId="0" borderId="16" xfId="0" applyFont="1" applyBorder="1" applyAlignment="1">
      <alignment horizontal="left" vertical="top" wrapText="1"/>
    </xf>
    <xf numFmtId="0" fontId="34" fillId="0" borderId="6" xfId="0" applyFont="1" applyBorder="1" applyAlignment="1">
      <alignment horizontal="left" vertical="top" wrapText="1"/>
    </xf>
    <xf numFmtId="0" fontId="34" fillId="0" borderId="33" xfId="0" applyFont="1" applyBorder="1" applyAlignment="1">
      <alignment horizontal="left" vertical="top" wrapText="1"/>
    </xf>
    <xf numFmtId="49" fontId="18" fillId="3" borderId="5" xfId="8" applyNumberFormat="1" applyFont="1" applyFill="1" applyBorder="1" applyAlignment="1">
      <alignment horizontal="left" vertical="top" wrapText="1"/>
    </xf>
    <xf numFmtId="49" fontId="18" fillId="3" borderId="32" xfId="8" applyNumberFormat="1" applyFont="1" applyFill="1" applyBorder="1" applyAlignment="1">
      <alignment horizontal="left" vertical="top" wrapText="1"/>
    </xf>
    <xf numFmtId="0" fontId="29" fillId="0" borderId="9" xfId="0" applyFont="1" applyBorder="1" applyAlignment="1">
      <alignment horizontal="left" vertical="top" wrapText="1"/>
    </xf>
    <xf numFmtId="0" fontId="16" fillId="0" borderId="68" xfId="8" applyFont="1" applyBorder="1" applyAlignment="1">
      <alignment horizontal="left" vertical="top" wrapText="1"/>
    </xf>
    <xf numFmtId="49" fontId="18" fillId="2" borderId="36" xfId="8" applyNumberFormat="1" applyFont="1" applyFill="1" applyBorder="1" applyAlignment="1">
      <alignment horizontal="left" vertical="top" wrapText="1"/>
    </xf>
    <xf numFmtId="49" fontId="18" fillId="2" borderId="24" xfId="8" applyNumberFormat="1" applyFont="1" applyFill="1" applyBorder="1" applyAlignment="1">
      <alignment horizontal="left" vertical="top" wrapText="1"/>
    </xf>
    <xf numFmtId="0" fontId="16" fillId="10" borderId="67" xfId="8" applyFont="1" applyFill="1" applyBorder="1" applyAlignment="1">
      <alignment horizontal="center" vertical="top"/>
    </xf>
    <xf numFmtId="0" fontId="16" fillId="10" borderId="19" xfId="8" applyFont="1" applyFill="1" applyBorder="1" applyAlignment="1">
      <alignment horizontal="center" vertical="top"/>
    </xf>
    <xf numFmtId="0" fontId="16" fillId="10" borderId="55" xfId="8" applyFont="1" applyFill="1" applyBorder="1" applyAlignment="1">
      <alignment horizontal="center" vertical="top"/>
    </xf>
    <xf numFmtId="0" fontId="16" fillId="0" borderId="24" xfId="1" applyFont="1" applyBorder="1" applyAlignment="1">
      <alignment horizontal="center" vertical="center" textRotation="90" wrapText="1" shrinkToFit="1"/>
    </xf>
    <xf numFmtId="0" fontId="16" fillId="0" borderId="0" xfId="1" applyFont="1" applyAlignment="1">
      <alignment horizontal="center" vertical="center" textRotation="90" wrapText="1" shrinkToFit="1"/>
    </xf>
    <xf numFmtId="0" fontId="16" fillId="0" borderId="1" xfId="1" applyFont="1" applyBorder="1" applyAlignment="1">
      <alignment horizontal="center" vertical="center" textRotation="90" wrapText="1" shrinkToFit="1"/>
    </xf>
    <xf numFmtId="0" fontId="16" fillId="0" borderId="6" xfId="1" applyFont="1" applyBorder="1" applyAlignment="1">
      <alignment horizontal="center" vertical="center" textRotation="90" wrapText="1"/>
    </xf>
    <xf numFmtId="0" fontId="16" fillId="0" borderId="13" xfId="1" applyFont="1" applyBorder="1" applyAlignment="1">
      <alignment horizontal="center" vertical="center" textRotation="90" wrapText="1"/>
    </xf>
    <xf numFmtId="0" fontId="18" fillId="14" borderId="36" xfId="8" applyFont="1" applyFill="1" applyBorder="1" applyAlignment="1">
      <alignment horizontal="left" vertical="top"/>
    </xf>
    <xf numFmtId="0" fontId="18" fillId="14" borderId="24" xfId="8" applyFont="1" applyFill="1" applyBorder="1" applyAlignment="1">
      <alignment horizontal="left" vertical="top"/>
    </xf>
    <xf numFmtId="0" fontId="18" fillId="14" borderId="25" xfId="8" applyFont="1" applyFill="1" applyBorder="1" applyAlignment="1">
      <alignment horizontal="left" vertical="top"/>
    </xf>
    <xf numFmtId="0" fontId="18" fillId="7" borderId="24" xfId="8" applyFont="1" applyFill="1" applyBorder="1" applyAlignment="1">
      <alignment horizontal="left" vertical="top" wrapText="1"/>
    </xf>
    <xf numFmtId="0" fontId="18" fillId="7" borderId="25" xfId="8" applyFont="1" applyFill="1" applyBorder="1" applyAlignment="1">
      <alignment horizontal="left" vertical="top" wrapText="1"/>
    </xf>
    <xf numFmtId="0" fontId="16" fillId="0" borderId="0" xfId="1" applyFont="1" applyBorder="1" applyAlignment="1">
      <alignment horizontal="center" vertical="center" textRotation="90" wrapText="1" shrinkToFit="1"/>
    </xf>
    <xf numFmtId="0" fontId="18" fillId="0" borderId="23" xfId="1" applyFont="1" applyBorder="1" applyAlignment="1">
      <alignment horizontal="center" vertical="center"/>
    </xf>
    <xf numFmtId="0" fontId="18" fillId="0" borderId="24" xfId="1" applyFont="1" applyBorder="1" applyAlignment="1">
      <alignment horizontal="center" vertical="center"/>
    </xf>
    <xf numFmtId="3" fontId="16" fillId="0" borderId="3" xfId="1" applyNumberFormat="1" applyFont="1" applyBorder="1" applyAlignment="1">
      <alignment horizontal="left" vertical="top" wrapText="1"/>
    </xf>
    <xf numFmtId="0" fontId="16" fillId="0" borderId="29" xfId="1" applyFont="1" applyBorder="1" applyAlignment="1">
      <alignment horizontal="left" vertical="top" wrapText="1"/>
    </xf>
    <xf numFmtId="3" fontId="16" fillId="3" borderId="28" xfId="1" applyNumberFormat="1" applyFont="1" applyFill="1" applyBorder="1" applyAlignment="1">
      <alignment horizontal="left" vertical="top"/>
    </xf>
    <xf numFmtId="0" fontId="16" fillId="3" borderId="28" xfId="1" applyFont="1" applyFill="1" applyBorder="1" applyAlignment="1">
      <alignment horizontal="left" vertical="top"/>
    </xf>
    <xf numFmtId="49" fontId="18" fillId="3" borderId="9" xfId="1" applyNumberFormat="1" applyFont="1" applyFill="1" applyBorder="1" applyAlignment="1">
      <alignment horizontal="left" vertical="top"/>
    </xf>
    <xf numFmtId="3" fontId="16" fillId="0" borderId="46" xfId="1" applyNumberFormat="1" applyFont="1" applyBorder="1" applyAlignment="1">
      <alignment horizontal="left" vertical="top"/>
    </xf>
    <xf numFmtId="3" fontId="16" fillId="0" borderId="52" xfId="1" applyNumberFormat="1" applyFont="1" applyBorder="1" applyAlignment="1">
      <alignment horizontal="left" vertical="top"/>
    </xf>
    <xf numFmtId="0" fontId="16" fillId="0" borderId="33" xfId="1" applyFont="1" applyFill="1" applyBorder="1" applyAlignment="1">
      <alignment horizontal="left" vertical="top" wrapText="1"/>
    </xf>
    <xf numFmtId="0" fontId="18" fillId="10" borderId="36" xfId="1" applyFont="1" applyFill="1" applyBorder="1" applyAlignment="1">
      <alignment horizontal="left" vertical="top"/>
    </xf>
    <xf numFmtId="0" fontId="18" fillId="10" borderId="40" xfId="1" applyFont="1" applyFill="1" applyBorder="1" applyAlignment="1">
      <alignment horizontal="left" vertical="top"/>
    </xf>
    <xf numFmtId="0" fontId="18" fillId="10" borderId="41" xfId="1" applyFont="1" applyFill="1" applyBorder="1" applyAlignment="1">
      <alignment horizontal="left" vertical="top"/>
    </xf>
    <xf numFmtId="49" fontId="18" fillId="14" borderId="1" xfId="1" applyNumberFormat="1" applyFont="1" applyFill="1" applyBorder="1" applyAlignment="1">
      <alignment horizontal="right" vertical="top" wrapText="1"/>
    </xf>
    <xf numFmtId="49" fontId="18" fillId="14" borderId="35" xfId="1" applyNumberFormat="1" applyFont="1" applyFill="1" applyBorder="1" applyAlignment="1">
      <alignment horizontal="right" vertical="top" wrapText="1"/>
    </xf>
    <xf numFmtId="49" fontId="18" fillId="10" borderId="49" xfId="1" applyNumberFormat="1" applyFont="1" applyFill="1" applyBorder="1" applyAlignment="1">
      <alignment horizontal="right" vertical="top" wrapText="1"/>
    </xf>
    <xf numFmtId="49" fontId="18" fillId="2" borderId="35" xfId="1" applyNumberFormat="1" applyFont="1" applyFill="1" applyBorder="1" applyAlignment="1">
      <alignment horizontal="right" vertical="top" wrapText="1"/>
    </xf>
    <xf numFmtId="0" fontId="16" fillId="0" borderId="29" xfId="1" applyFont="1" applyBorder="1" applyAlignment="1">
      <alignment horizontal="left" vertical="top" wrapText="1" shrinkToFit="1"/>
    </xf>
    <xf numFmtId="0" fontId="21" fillId="0" borderId="20" xfId="0" applyFont="1" applyBorder="1" applyAlignment="1">
      <alignment horizontal="left" vertical="top"/>
    </xf>
    <xf numFmtId="0" fontId="20" fillId="0" borderId="28" xfId="0" applyFont="1" applyBorder="1" applyAlignment="1">
      <alignment horizontal="left" vertical="top"/>
    </xf>
    <xf numFmtId="0" fontId="20" fillId="3" borderId="28" xfId="0" applyFont="1" applyFill="1" applyBorder="1" applyAlignment="1">
      <alignment horizontal="left" vertical="top" wrapText="1"/>
    </xf>
    <xf numFmtId="0" fontId="20" fillId="0" borderId="44" xfId="0" applyFont="1" applyBorder="1" applyAlignment="1">
      <alignment horizontal="left" vertical="top" wrapText="1"/>
    </xf>
    <xf numFmtId="0" fontId="20" fillId="0" borderId="52" xfId="0" applyFont="1" applyBorder="1" applyAlignment="1">
      <alignment horizontal="left" vertical="top" wrapText="1"/>
    </xf>
    <xf numFmtId="0" fontId="18" fillId="7" borderId="1" xfId="1" applyFont="1" applyFill="1" applyBorder="1" applyAlignment="1">
      <alignment horizontal="right" vertical="top" wrapText="1"/>
    </xf>
    <xf numFmtId="0" fontId="18" fillId="7" borderId="35" xfId="1" applyFont="1" applyFill="1" applyBorder="1" applyAlignment="1">
      <alignment horizontal="right" vertical="top" wrapText="1"/>
    </xf>
    <xf numFmtId="0" fontId="18" fillId="14" borderId="36" xfId="1" applyFont="1" applyFill="1" applyBorder="1" applyAlignment="1">
      <alignment horizontal="left" vertical="top"/>
    </xf>
    <xf numFmtId="0" fontId="18" fillId="14" borderId="24" xfId="1" applyFont="1" applyFill="1" applyBorder="1" applyAlignment="1">
      <alignment horizontal="left" vertical="top"/>
    </xf>
    <xf numFmtId="0" fontId="18" fillId="14" borderId="25" xfId="1" applyFont="1" applyFill="1" applyBorder="1" applyAlignment="1">
      <alignment horizontal="left" vertical="top"/>
    </xf>
    <xf numFmtId="0" fontId="16" fillId="0" borderId="6" xfId="1" applyFont="1" applyFill="1" applyBorder="1" applyAlignment="1">
      <alignment horizontal="left" vertical="top" wrapText="1"/>
    </xf>
    <xf numFmtId="3" fontId="16" fillId="0" borderId="16" xfId="1" applyNumberFormat="1" applyFont="1" applyFill="1" applyBorder="1" applyAlignment="1">
      <alignment horizontal="left" vertical="top" wrapText="1"/>
    </xf>
    <xf numFmtId="3" fontId="16" fillId="0" borderId="6" xfId="1" applyNumberFormat="1" applyFont="1" applyFill="1" applyBorder="1" applyAlignment="1">
      <alignment horizontal="left" vertical="top" wrapText="1"/>
    </xf>
    <xf numFmtId="3" fontId="16" fillId="3" borderId="28" xfId="1" applyNumberFormat="1" applyFont="1" applyFill="1" applyBorder="1" applyAlignment="1">
      <alignment horizontal="left" vertical="top" wrapText="1"/>
    </xf>
    <xf numFmtId="49" fontId="18" fillId="2" borderId="36" xfId="1" applyNumberFormat="1" applyFont="1" applyFill="1" applyBorder="1" applyAlignment="1">
      <alignment horizontal="left" vertical="top" wrapText="1"/>
    </xf>
    <xf numFmtId="49" fontId="18" fillId="2" borderId="24" xfId="1" applyNumberFormat="1" applyFont="1" applyFill="1" applyBorder="1" applyAlignment="1">
      <alignment horizontal="left" vertical="top" wrapText="1"/>
    </xf>
    <xf numFmtId="49" fontId="18" fillId="2" borderId="25" xfId="1" applyNumberFormat="1" applyFont="1" applyFill="1" applyBorder="1" applyAlignment="1">
      <alignment horizontal="left" vertical="top" wrapText="1"/>
    </xf>
    <xf numFmtId="0" fontId="16" fillId="0" borderId="27" xfId="1" applyFont="1" applyBorder="1" applyAlignment="1">
      <alignment horizontal="left" vertical="top" wrapText="1" shrinkToFit="1"/>
    </xf>
    <xf numFmtId="3" fontId="16" fillId="0" borderId="28" xfId="1" applyNumberFormat="1" applyFont="1" applyFill="1" applyBorder="1" applyAlignment="1">
      <alignment horizontal="left" vertical="top" wrapText="1"/>
    </xf>
    <xf numFmtId="3" fontId="16" fillId="0" borderId="33" xfId="1" applyNumberFormat="1" applyFont="1" applyFill="1" applyBorder="1" applyAlignment="1">
      <alignment horizontal="left" vertical="top" wrapText="1"/>
    </xf>
    <xf numFmtId="3" fontId="38" fillId="0" borderId="6" xfId="1" applyNumberFormat="1" applyFont="1" applyFill="1" applyBorder="1" applyAlignment="1">
      <alignment horizontal="left" vertical="top" wrapText="1"/>
    </xf>
    <xf numFmtId="0" fontId="38" fillId="0" borderId="7" xfId="1" applyFont="1" applyBorder="1" applyAlignment="1">
      <alignment horizontal="left" vertical="top" wrapText="1"/>
    </xf>
    <xf numFmtId="49" fontId="39" fillId="10" borderId="36" xfId="1" applyNumberFormat="1" applyFont="1" applyFill="1" applyBorder="1" applyAlignment="1">
      <alignment horizontal="left" vertical="top"/>
    </xf>
    <xf numFmtId="49" fontId="39" fillId="10" borderId="40" xfId="1" applyNumberFormat="1" applyFont="1" applyFill="1" applyBorder="1" applyAlignment="1">
      <alignment horizontal="left" vertical="top"/>
    </xf>
    <xf numFmtId="49" fontId="39" fillId="10" borderId="41" xfId="1" applyNumberFormat="1" applyFont="1" applyFill="1" applyBorder="1" applyAlignment="1">
      <alignment horizontal="left" vertical="top"/>
    </xf>
    <xf numFmtId="3" fontId="39" fillId="10" borderId="49" xfId="1" applyNumberFormat="1" applyFont="1" applyFill="1" applyBorder="1" applyAlignment="1">
      <alignment horizontal="right" vertical="top" wrapText="1"/>
    </xf>
    <xf numFmtId="3" fontId="39" fillId="10" borderId="1" xfId="1" applyNumberFormat="1" applyFont="1" applyFill="1" applyBorder="1" applyAlignment="1">
      <alignment horizontal="right" vertical="top" wrapText="1"/>
    </xf>
    <xf numFmtId="3" fontId="39" fillId="10" borderId="35" xfId="1" applyNumberFormat="1" applyFont="1" applyFill="1" applyBorder="1" applyAlignment="1">
      <alignment horizontal="right" vertical="top" wrapText="1"/>
    </xf>
    <xf numFmtId="49" fontId="39" fillId="10" borderId="1" xfId="1" applyNumberFormat="1" applyFont="1" applyFill="1" applyBorder="1" applyAlignment="1">
      <alignment horizontal="right" vertical="top"/>
    </xf>
    <xf numFmtId="49" fontId="39" fillId="10" borderId="35" xfId="1" applyNumberFormat="1" applyFont="1" applyFill="1" applyBorder="1" applyAlignment="1">
      <alignment horizontal="right" vertical="top"/>
    </xf>
    <xf numFmtId="0" fontId="38" fillId="0" borderId="14" xfId="1" applyFont="1" applyBorder="1" applyAlignment="1">
      <alignment horizontal="left" vertical="top" wrapText="1"/>
    </xf>
    <xf numFmtId="49" fontId="39" fillId="5" borderId="20" xfId="1" applyNumberFormat="1" applyFont="1" applyFill="1" applyBorder="1" applyAlignment="1">
      <alignment horizontal="left" vertical="top"/>
    </xf>
    <xf numFmtId="49" fontId="39" fillId="5" borderId="63" xfId="1" applyNumberFormat="1" applyFont="1" applyFill="1" applyBorder="1" applyAlignment="1">
      <alignment horizontal="left" vertical="top"/>
    </xf>
    <xf numFmtId="166" fontId="38" fillId="5" borderId="28" xfId="1" applyNumberFormat="1" applyFont="1" applyFill="1" applyBorder="1" applyAlignment="1">
      <alignment horizontal="left" vertical="top" wrapText="1"/>
    </xf>
    <xf numFmtId="166" fontId="38" fillId="5" borderId="61" xfId="1" applyNumberFormat="1" applyFont="1" applyFill="1" applyBorder="1" applyAlignment="1">
      <alignment horizontal="left" vertical="top" wrapText="1"/>
    </xf>
    <xf numFmtId="0" fontId="40" fillId="0" borderId="28" xfId="1" applyFont="1" applyBorder="1" applyAlignment="1">
      <alignment horizontal="left" vertical="top" wrapText="1"/>
    </xf>
    <xf numFmtId="0" fontId="40" fillId="0" borderId="61" xfId="1" applyFont="1" applyBorder="1" applyAlignment="1">
      <alignment horizontal="left" vertical="top" wrapText="1"/>
    </xf>
    <xf numFmtId="0" fontId="38" fillId="0" borderId="28" xfId="1" applyFont="1" applyBorder="1" applyAlignment="1">
      <alignment horizontal="left" vertical="top" wrapText="1"/>
    </xf>
    <xf numFmtId="0" fontId="39" fillId="18" borderId="36" xfId="1" applyFont="1" applyFill="1" applyBorder="1" applyAlignment="1">
      <alignment horizontal="left" vertical="top" shrinkToFit="1"/>
    </xf>
    <xf numFmtId="0" fontId="39" fillId="18" borderId="24" xfId="1" applyFont="1" applyFill="1" applyBorder="1" applyAlignment="1">
      <alignment horizontal="left" vertical="top" shrinkToFit="1"/>
    </xf>
    <xf numFmtId="0" fontId="39" fillId="18" borderId="25" xfId="1" applyFont="1" applyFill="1" applyBorder="1" applyAlignment="1">
      <alignment horizontal="left" vertical="top" shrinkToFit="1"/>
    </xf>
    <xf numFmtId="0" fontId="38" fillId="10" borderId="49" xfId="1" applyFont="1" applyFill="1" applyBorder="1" applyAlignment="1">
      <alignment horizontal="center" vertical="top" wrapText="1"/>
    </xf>
    <xf numFmtId="0" fontId="38" fillId="10" borderId="1" xfId="1" applyFont="1" applyFill="1" applyBorder="1" applyAlignment="1">
      <alignment horizontal="center" vertical="top" wrapText="1"/>
    </xf>
    <xf numFmtId="0" fontId="38" fillId="10" borderId="35" xfId="1" applyFont="1" applyFill="1" applyBorder="1" applyAlignment="1">
      <alignment horizontal="center" vertical="top" wrapText="1"/>
    </xf>
    <xf numFmtId="0" fontId="38" fillId="0" borderId="2" xfId="1" applyFont="1" applyBorder="1" applyAlignment="1">
      <alignment horizontal="center" vertical="center" textRotation="90"/>
    </xf>
    <xf numFmtId="0" fontId="38" fillId="0" borderId="5" xfId="1" applyFont="1" applyBorder="1" applyAlignment="1">
      <alignment horizontal="center" vertical="center" textRotation="90"/>
    </xf>
    <xf numFmtId="0" fontId="38" fillId="0" borderId="12" xfId="1" applyFont="1" applyBorder="1" applyAlignment="1">
      <alignment horizontal="center" vertical="center" textRotation="90"/>
    </xf>
    <xf numFmtId="0" fontId="38" fillId="0" borderId="24" xfId="1" applyFont="1" applyBorder="1" applyAlignment="1">
      <alignment vertical="center" textRotation="90"/>
    </xf>
    <xf numFmtId="0" fontId="38" fillId="0" borderId="0" xfId="1" applyFont="1" applyBorder="1" applyAlignment="1">
      <alignment vertical="center" textRotation="90"/>
    </xf>
    <xf numFmtId="0" fontId="38" fillId="0" borderId="1" xfId="1" applyFont="1" applyBorder="1" applyAlignment="1">
      <alignment vertical="center" textRotation="90"/>
    </xf>
    <xf numFmtId="0" fontId="39" fillId="16" borderId="36" xfId="1" applyFont="1" applyFill="1" applyBorder="1" applyAlignment="1">
      <alignment horizontal="left" vertical="top"/>
    </xf>
    <xf numFmtId="0" fontId="39" fillId="16" borderId="24" xfId="1" applyFont="1" applyFill="1" applyBorder="1" applyAlignment="1">
      <alignment horizontal="left" vertical="top"/>
    </xf>
    <xf numFmtId="0" fontId="39" fillId="16" borderId="25" xfId="1" applyFont="1" applyFill="1" applyBorder="1" applyAlignment="1">
      <alignment horizontal="left" vertical="top"/>
    </xf>
    <xf numFmtId="0" fontId="39" fillId="17" borderId="36" xfId="1" applyFont="1" applyFill="1" applyBorder="1" applyAlignment="1">
      <alignment horizontal="left" vertical="top"/>
    </xf>
    <xf numFmtId="0" fontId="39" fillId="17" borderId="24" xfId="1" applyFont="1" applyFill="1" applyBorder="1" applyAlignment="1">
      <alignment horizontal="left" vertical="top"/>
    </xf>
    <xf numFmtId="0" fontId="39" fillId="17" borderId="25" xfId="1" applyFont="1" applyFill="1" applyBorder="1" applyAlignment="1">
      <alignment horizontal="left" vertical="top"/>
    </xf>
    <xf numFmtId="49" fontId="39" fillId="10" borderId="24" xfId="1" applyNumberFormat="1" applyFont="1" applyFill="1" applyBorder="1" applyAlignment="1">
      <alignment horizontal="left" vertical="top"/>
    </xf>
    <xf numFmtId="0" fontId="39" fillId="18" borderId="36" xfId="1" applyFont="1" applyFill="1" applyBorder="1" applyAlignment="1">
      <alignment horizontal="left" vertical="top"/>
    </xf>
    <xf numFmtId="0" fontId="39" fillId="18" borderId="24" xfId="1" applyFont="1" applyFill="1" applyBorder="1" applyAlignment="1">
      <alignment horizontal="left" vertical="top"/>
    </xf>
    <xf numFmtId="0" fontId="39" fillId="18" borderId="25" xfId="1" applyFont="1" applyFill="1" applyBorder="1" applyAlignment="1">
      <alignment horizontal="left" vertical="top"/>
    </xf>
    <xf numFmtId="0" fontId="40" fillId="0" borderId="6" xfId="0" applyFont="1" applyBorder="1" applyAlignment="1">
      <alignment horizontal="left" vertical="top"/>
    </xf>
    <xf numFmtId="49" fontId="39" fillId="18" borderId="1" xfId="1" applyNumberFormat="1" applyFont="1" applyFill="1" applyBorder="1" applyAlignment="1">
      <alignment horizontal="right" vertical="top" wrapText="1"/>
    </xf>
    <xf numFmtId="49" fontId="39" fillId="18" borderId="35" xfId="1" applyNumberFormat="1" applyFont="1" applyFill="1" applyBorder="1" applyAlignment="1">
      <alignment horizontal="right" vertical="top" wrapText="1"/>
    </xf>
    <xf numFmtId="49" fontId="39" fillId="17" borderId="1" xfId="1" applyNumberFormat="1" applyFont="1" applyFill="1" applyBorder="1" applyAlignment="1">
      <alignment horizontal="right" vertical="top" wrapText="1"/>
    </xf>
    <xf numFmtId="49" fontId="39" fillId="17" borderId="35" xfId="1" applyNumberFormat="1" applyFont="1" applyFill="1" applyBorder="1" applyAlignment="1">
      <alignment horizontal="right" vertical="top" wrapText="1"/>
    </xf>
    <xf numFmtId="0" fontId="38" fillId="0" borderId="61" xfId="1" applyFont="1" applyBorder="1" applyAlignment="1">
      <alignment horizontal="left" vertical="top" wrapText="1"/>
    </xf>
    <xf numFmtId="49" fontId="38" fillId="5" borderId="3" xfId="1" applyNumberFormat="1" applyFont="1" applyFill="1" applyBorder="1" applyAlignment="1">
      <alignment horizontal="left" vertical="top" wrapText="1"/>
    </xf>
    <xf numFmtId="49" fontId="38" fillId="5" borderId="33" xfId="1" applyNumberFormat="1" applyFont="1" applyFill="1" applyBorder="1" applyAlignment="1">
      <alignment horizontal="left" vertical="top" wrapText="1"/>
    </xf>
    <xf numFmtId="49" fontId="38" fillId="5" borderId="16" xfId="1" applyNumberFormat="1" applyFont="1" applyFill="1" applyBorder="1" applyAlignment="1">
      <alignment horizontal="left" vertical="top"/>
    </xf>
    <xf numFmtId="49" fontId="38" fillId="5" borderId="6" xfId="1" applyNumberFormat="1" applyFont="1" applyFill="1" applyBorder="1" applyAlignment="1">
      <alignment horizontal="left" vertical="top"/>
    </xf>
    <xf numFmtId="0" fontId="38" fillId="0" borderId="31" xfId="1" applyFont="1" applyBorder="1" applyAlignment="1">
      <alignment horizontal="left" vertical="top" wrapText="1"/>
    </xf>
    <xf numFmtId="0" fontId="38" fillId="0" borderId="27" xfId="1" applyFont="1" applyBorder="1" applyAlignment="1">
      <alignment horizontal="left" vertical="top" wrapText="1"/>
    </xf>
    <xf numFmtId="166" fontId="39" fillId="10" borderId="40" xfId="1" applyNumberFormat="1" applyFont="1" applyFill="1" applyBorder="1" applyAlignment="1">
      <alignment horizontal="center" vertical="top"/>
    </xf>
    <xf numFmtId="166" fontId="39" fillId="10" borderId="41" xfId="1" applyNumberFormat="1" applyFont="1" applyFill="1" applyBorder="1" applyAlignment="1">
      <alignment horizontal="center" vertical="top"/>
    </xf>
    <xf numFmtId="0" fontId="38" fillId="0" borderId="24" xfId="1" applyFont="1" applyBorder="1" applyAlignment="1">
      <alignment horizontal="center" vertical="top" wrapText="1"/>
    </xf>
    <xf numFmtId="0" fontId="38" fillId="0" borderId="25" xfId="1" applyFont="1" applyBorder="1" applyAlignment="1">
      <alignment horizontal="center" vertical="top" wrapText="1"/>
    </xf>
    <xf numFmtId="0" fontId="39" fillId="0" borderId="0" xfId="1" applyFont="1" applyAlignment="1">
      <alignment horizontal="center" vertical="top" wrapText="1"/>
    </xf>
    <xf numFmtId="0" fontId="39" fillId="0" borderId="30" xfId="1" applyFont="1" applyBorder="1" applyAlignment="1">
      <alignment horizontal="center" vertical="top" wrapText="1"/>
    </xf>
    <xf numFmtId="0" fontId="38" fillId="0" borderId="3" xfId="1" applyFont="1" applyBorder="1" applyAlignment="1">
      <alignment horizontal="center" vertical="center" textRotation="90" shrinkToFit="1"/>
    </xf>
    <xf numFmtId="0" fontId="38" fillId="0" borderId="6" xfId="1" applyFont="1" applyBorder="1" applyAlignment="1">
      <alignment horizontal="center" vertical="center" textRotation="90" shrinkToFit="1"/>
    </xf>
    <xf numFmtId="0" fontId="38" fillId="0" borderId="13" xfId="1" applyFont="1" applyBorder="1" applyAlignment="1">
      <alignment horizontal="center" vertical="center" textRotation="90" shrinkToFit="1"/>
    </xf>
    <xf numFmtId="0" fontId="38" fillId="0" borderId="3" xfId="1" applyFont="1" applyBorder="1" applyAlignment="1">
      <alignment horizontal="center" vertical="center" shrinkToFit="1"/>
    </xf>
    <xf numFmtId="0" fontId="38" fillId="0" borderId="6" xfId="1" applyFont="1" applyBorder="1" applyAlignment="1">
      <alignment horizontal="center" vertical="center" shrinkToFit="1"/>
    </xf>
    <xf numFmtId="0" fontId="38" fillId="0" borderId="13" xfId="1" applyFont="1" applyBorder="1" applyAlignment="1">
      <alignment horizontal="center" vertical="center" shrinkToFit="1"/>
    </xf>
    <xf numFmtId="0" fontId="38" fillId="0" borderId="24" xfId="1" applyFont="1" applyBorder="1" applyAlignment="1">
      <alignment horizontal="center" vertical="center" textRotation="90" wrapText="1" shrinkToFit="1"/>
    </xf>
    <xf numFmtId="0" fontId="38" fillId="0" borderId="0" xfId="1" applyFont="1" applyBorder="1" applyAlignment="1">
      <alignment horizontal="center" vertical="center" textRotation="90" wrapText="1" shrinkToFit="1"/>
    </xf>
    <xf numFmtId="0" fontId="38" fillId="0" borderId="1" xfId="1" applyFont="1" applyBorder="1" applyAlignment="1">
      <alignment horizontal="center" vertical="center" textRotation="90" wrapText="1" shrinkToFit="1"/>
    </xf>
    <xf numFmtId="166" fontId="38" fillId="0" borderId="3" xfId="1" applyNumberFormat="1" applyFont="1" applyBorder="1" applyAlignment="1">
      <alignment horizontal="center" vertical="center" textRotation="90" wrapText="1" shrinkToFit="1"/>
    </xf>
    <xf numFmtId="166" fontId="38" fillId="0" borderId="6" xfId="1" applyNumberFormat="1" applyFont="1" applyBorder="1" applyAlignment="1">
      <alignment horizontal="center" vertical="center" textRotation="90" wrapText="1" shrinkToFit="1"/>
    </xf>
    <xf numFmtId="166" fontId="38" fillId="0" borderId="13" xfId="1" applyNumberFormat="1" applyFont="1" applyBorder="1" applyAlignment="1">
      <alignment horizontal="center" vertical="center" textRotation="90" wrapText="1" shrinkToFit="1"/>
    </xf>
    <xf numFmtId="0" fontId="38" fillId="0" borderId="44" xfId="1" applyFont="1" applyBorder="1" applyAlignment="1">
      <alignment horizontal="center" vertical="center" wrapText="1"/>
    </xf>
    <xf numFmtId="0" fontId="38" fillId="0" borderId="64" xfId="1" applyFont="1" applyBorder="1" applyAlignment="1">
      <alignment horizontal="center" vertical="center" wrapText="1"/>
    </xf>
    <xf numFmtId="0" fontId="38" fillId="0" borderId="3" xfId="1" applyFont="1" applyBorder="1" applyAlignment="1">
      <alignment horizontal="center" vertical="center" textRotation="90" wrapText="1"/>
    </xf>
    <xf numFmtId="0" fontId="38" fillId="0" borderId="6" xfId="1" applyFont="1" applyBorder="1" applyAlignment="1">
      <alignment horizontal="center" vertical="center" textRotation="90" wrapText="1"/>
    </xf>
    <xf numFmtId="0" fontId="38" fillId="0" borderId="13" xfId="1" applyFont="1" applyBorder="1" applyAlignment="1">
      <alignment horizontal="center" vertical="center" textRotation="90" wrapText="1"/>
    </xf>
    <xf numFmtId="0" fontId="38" fillId="0" borderId="23" xfId="1" applyFont="1" applyBorder="1" applyAlignment="1">
      <alignment horizontal="center" vertical="center" wrapText="1"/>
    </xf>
    <xf numFmtId="0" fontId="38" fillId="0" borderId="25" xfId="1" applyFont="1" applyBorder="1" applyAlignment="1">
      <alignment horizontal="center" vertical="center" wrapText="1"/>
    </xf>
    <xf numFmtId="0" fontId="38" fillId="0" borderId="26" xfId="1" applyFont="1" applyBorder="1" applyAlignment="1">
      <alignment horizontal="center" vertical="center" wrapText="1"/>
    </xf>
    <xf numFmtId="0" fontId="38" fillId="0" borderId="30" xfId="1" applyFont="1" applyBorder="1" applyAlignment="1">
      <alignment horizontal="center" vertical="center" wrapText="1"/>
    </xf>
    <xf numFmtId="0" fontId="38" fillId="0" borderId="17" xfId="1" applyFont="1" applyBorder="1" applyAlignment="1">
      <alignment horizontal="center" vertical="center" textRotation="90"/>
    </xf>
    <xf numFmtId="0" fontId="38" fillId="0" borderId="34" xfId="1" applyFont="1" applyBorder="1" applyAlignment="1">
      <alignment horizontal="center" vertical="center" textRotation="90"/>
    </xf>
    <xf numFmtId="0" fontId="39" fillId="0" borderId="23" xfId="1" applyFont="1" applyBorder="1" applyAlignment="1">
      <alignment horizontal="center" vertical="center"/>
    </xf>
    <xf numFmtId="0" fontId="39" fillId="0" borderId="24" xfId="1" applyFont="1" applyBorder="1" applyAlignment="1">
      <alignment horizontal="center" vertical="center"/>
    </xf>
    <xf numFmtId="0" fontId="39" fillId="16" borderId="1" xfId="1" applyFont="1" applyFill="1" applyBorder="1" applyAlignment="1">
      <alignment horizontal="right" vertical="top" wrapText="1"/>
    </xf>
    <xf numFmtId="0" fontId="39" fillId="16" borderId="35" xfId="1" applyFont="1" applyFill="1" applyBorder="1" applyAlignment="1">
      <alignment horizontal="right" vertical="top" wrapText="1"/>
    </xf>
    <xf numFmtId="0" fontId="38" fillId="18" borderId="56" xfId="1" applyFont="1" applyFill="1" applyBorder="1" applyAlignment="1">
      <alignment horizontal="center" vertical="top"/>
    </xf>
    <xf numFmtId="49" fontId="39" fillId="0" borderId="32" xfId="1" applyNumberFormat="1" applyFont="1" applyFill="1" applyBorder="1" applyAlignment="1">
      <alignment horizontal="left" vertical="top"/>
    </xf>
    <xf numFmtId="49" fontId="39" fillId="0" borderId="20" xfId="1" applyNumberFormat="1" applyFont="1" applyFill="1" applyBorder="1" applyAlignment="1">
      <alignment horizontal="left" vertical="top"/>
    </xf>
    <xf numFmtId="0" fontId="38" fillId="0" borderId="33" xfId="1" applyFont="1" applyFill="1" applyBorder="1" applyAlignment="1">
      <alignment horizontal="left" vertical="top" wrapText="1"/>
    </xf>
    <xf numFmtId="0" fontId="38" fillId="0" borderId="28" xfId="1" applyFont="1" applyFill="1" applyBorder="1" applyAlignment="1">
      <alignment horizontal="left" vertical="top" wrapText="1"/>
    </xf>
    <xf numFmtId="0" fontId="39" fillId="10" borderId="36" xfId="1" applyFont="1" applyFill="1" applyBorder="1" applyAlignment="1">
      <alignment horizontal="left" vertical="top"/>
    </xf>
    <xf numFmtId="0" fontId="39" fillId="10" borderId="40" xfId="1" applyFont="1" applyFill="1" applyBorder="1" applyAlignment="1">
      <alignment horizontal="left" vertical="top"/>
    </xf>
    <xf numFmtId="0" fontId="39" fillId="10" borderId="41" xfId="1" applyFont="1" applyFill="1" applyBorder="1" applyAlignment="1">
      <alignment horizontal="left" vertical="top"/>
    </xf>
    <xf numFmtId="3" fontId="38" fillId="0" borderId="28" xfId="1" applyNumberFormat="1" applyFont="1" applyBorder="1" applyAlignment="1">
      <alignment horizontal="left" vertical="top" wrapText="1"/>
    </xf>
    <xf numFmtId="3" fontId="38" fillId="0" borderId="61" xfId="1" applyNumberFormat="1" applyFont="1" applyBorder="1" applyAlignment="1">
      <alignment horizontal="left" vertical="top" wrapText="1"/>
    </xf>
    <xf numFmtId="0" fontId="38" fillId="0" borderId="3" xfId="1" applyFont="1" applyFill="1" applyBorder="1" applyAlignment="1">
      <alignment horizontal="left" vertical="top" wrapText="1"/>
    </xf>
    <xf numFmtId="0" fontId="38" fillId="0" borderId="6" xfId="1" applyFont="1" applyFill="1" applyBorder="1" applyAlignment="1">
      <alignment horizontal="left" vertical="top" wrapText="1"/>
    </xf>
    <xf numFmtId="166" fontId="38" fillId="0" borderId="3" xfId="1" applyNumberFormat="1" applyFont="1" applyFill="1" applyBorder="1" applyAlignment="1">
      <alignment horizontal="left" vertical="top"/>
    </xf>
    <xf numFmtId="166" fontId="38" fillId="0" borderId="6" xfId="1" applyNumberFormat="1" applyFont="1" applyFill="1" applyBorder="1" applyAlignment="1">
      <alignment horizontal="left" vertical="top"/>
    </xf>
    <xf numFmtId="166" fontId="38" fillId="0" borderId="33" xfId="1" applyNumberFormat="1" applyFont="1" applyFill="1" applyBorder="1" applyAlignment="1">
      <alignment horizontal="left" vertical="top"/>
    </xf>
    <xf numFmtId="166" fontId="39" fillId="10" borderId="40" xfId="1" applyNumberFormat="1" applyFont="1" applyFill="1" applyBorder="1" applyAlignment="1">
      <alignment horizontal="center" vertical="top" wrapText="1"/>
    </xf>
    <xf numFmtId="166" fontId="39" fillId="10" borderId="41" xfId="1" applyNumberFormat="1" applyFont="1" applyFill="1" applyBorder="1" applyAlignment="1">
      <alignment horizontal="center" vertical="top" wrapText="1"/>
    </xf>
    <xf numFmtId="0" fontId="38" fillId="10" borderId="43" xfId="1" applyFont="1" applyFill="1" applyBorder="1" applyAlignment="1">
      <alignment horizontal="center" vertical="top"/>
    </xf>
    <xf numFmtId="0" fontId="38" fillId="10" borderId="40" xfId="1" applyFont="1" applyFill="1" applyBorder="1" applyAlignment="1">
      <alignment horizontal="center" vertical="top"/>
    </xf>
    <xf numFmtId="0" fontId="38" fillId="10" borderId="41" xfId="1" applyFont="1" applyFill="1" applyBorder="1" applyAlignment="1">
      <alignment horizontal="center" vertical="top"/>
    </xf>
    <xf numFmtId="49" fontId="39" fillId="10" borderId="49" xfId="1" applyNumberFormat="1" applyFont="1" applyFill="1" applyBorder="1" applyAlignment="1">
      <alignment horizontal="right" vertical="top" wrapText="1"/>
    </xf>
    <xf numFmtId="49" fontId="39" fillId="10" borderId="1" xfId="1" applyNumberFormat="1" applyFont="1" applyFill="1" applyBorder="1" applyAlignment="1">
      <alignment horizontal="right" vertical="top" wrapText="1"/>
    </xf>
    <xf numFmtId="49" fontId="39" fillId="10" borderId="35" xfId="1" applyNumberFormat="1" applyFont="1" applyFill="1" applyBorder="1" applyAlignment="1">
      <alignment horizontal="right" vertical="top" wrapText="1"/>
    </xf>
    <xf numFmtId="3" fontId="38" fillId="0" borderId="6" xfId="1" applyNumberFormat="1" applyFont="1" applyBorder="1" applyAlignment="1">
      <alignment horizontal="left" vertical="top" wrapText="1"/>
    </xf>
    <xf numFmtId="3" fontId="38" fillId="0" borderId="13" xfId="1" applyNumberFormat="1" applyFont="1" applyBorder="1" applyAlignment="1">
      <alignment horizontal="left" vertical="top" wrapText="1"/>
    </xf>
  </cellXfs>
  <cellStyles count="2572">
    <cellStyle name="Įprastas" xfId="0" builtinId="0"/>
    <cellStyle name="Įprastas 2" xfId="1" xr:uid="{00000000-0005-0000-0000-000001000000}"/>
    <cellStyle name="Įprastas 2 2" xfId="4" xr:uid="{00000000-0005-0000-0000-000002000000}"/>
    <cellStyle name="Įprastas 2 2 2" xfId="10" xr:uid="{00000000-0005-0000-0000-000003000000}"/>
    <cellStyle name="Įprastas 2 3" xfId="3" xr:uid="{00000000-0005-0000-0000-000004000000}"/>
    <cellStyle name="Įprastas 2 3 2" xfId="9" xr:uid="{00000000-0005-0000-0000-000005000000}"/>
    <cellStyle name="Įprastas 2 4" xfId="7" xr:uid="{00000000-0005-0000-0000-000006000000}"/>
    <cellStyle name="Įprastas 2 4 2" xfId="15" xr:uid="{00000000-0005-0000-0000-000007000000}"/>
    <cellStyle name="Įprastas 3" xfId="5" xr:uid="{00000000-0005-0000-0000-000008000000}"/>
    <cellStyle name="Įprastas 3 10" xfId="171" xr:uid="{0A804F1A-1C3F-4C8F-9D41-4F56BFA7B417}"/>
    <cellStyle name="Įprastas 3 10 2" xfId="332" xr:uid="{168ABF90-6C3D-499B-BF8F-D61FEC31E44A}"/>
    <cellStyle name="Įprastas 3 10 2 2" xfId="654" xr:uid="{8994BEE1-2B24-4CF0-93A3-1BD88C7FCFCE}"/>
    <cellStyle name="Įprastas 3 10 2 2 2" xfId="1934" xr:uid="{73FB7BAB-8961-466B-9CE6-364E6C0EF901}"/>
    <cellStyle name="Įprastas 3 10 2 3" xfId="1613" xr:uid="{16DCE213-DFCC-4724-8CB8-88F3CFEB6688}"/>
    <cellStyle name="Įprastas 3 10 3" xfId="653" xr:uid="{D86BA912-8551-4F86-B6C3-B84057B5161B}"/>
    <cellStyle name="Įprastas 3 10 3 2" xfId="1933" xr:uid="{607AFF55-D783-481F-87D5-7CCA60311C3F}"/>
    <cellStyle name="Įprastas 3 10 4" xfId="1452" xr:uid="{3B238D95-AC82-44F2-BFA7-B6C5D2DF3F9F}"/>
    <cellStyle name="Įprastas 3 11" xfId="251" xr:uid="{912B7526-701A-4040-8F6B-294232842526}"/>
    <cellStyle name="Įprastas 3 11 2" xfId="333" xr:uid="{893653BB-7304-4C6B-ABFE-3F4AFBA04C0C}"/>
    <cellStyle name="Įprastas 3 11 2 2" xfId="656" xr:uid="{D36619D1-5F3A-4DD4-9B75-0377ADDD7C42}"/>
    <cellStyle name="Įprastas 3 11 2 2 2" xfId="1936" xr:uid="{C8E066C2-4213-4517-9E11-83C4AF226893}"/>
    <cellStyle name="Įprastas 3 11 2 3" xfId="1614" xr:uid="{4F87D1A8-4116-4FB8-B2F6-BDEAA5C198AB}"/>
    <cellStyle name="Įprastas 3 11 3" xfId="655" xr:uid="{FF0DC795-D6EE-4BC4-888A-1B2A43DA612C}"/>
    <cellStyle name="Įprastas 3 11 3 2" xfId="1935" xr:uid="{1F92A325-C407-4A56-ACC3-D9F145C159AD}"/>
    <cellStyle name="Įprastas 3 11 4" xfId="1532" xr:uid="{E10F683A-F651-4AA1-AB6D-512E0EEA27DB}"/>
    <cellStyle name="Įprastas 3 12" xfId="331" xr:uid="{E60DAA5B-83F5-4702-9248-29916598C3F6}"/>
    <cellStyle name="Įprastas 3 12 2" xfId="657" xr:uid="{3581761E-6029-4461-8465-2EE49FE1B101}"/>
    <cellStyle name="Įprastas 3 12 2 2" xfId="1937" xr:uid="{11E9DFCE-F6F7-411B-89E1-726926027FEA}"/>
    <cellStyle name="Įprastas 3 12 3" xfId="1612" xr:uid="{88E6F14E-34A9-432D-A05A-B67C50CD1C09}"/>
    <cellStyle name="Įprastas 3 13" xfId="652" xr:uid="{610F4A54-046C-42B1-9B3A-25436B07A2F5}"/>
    <cellStyle name="Įprastas 3 13 2" xfId="1932" xr:uid="{62F5EA4A-B4BD-439A-83C0-69C7F742072D}"/>
    <cellStyle name="Įprastas 3 14" xfId="1292" xr:uid="{D7A43508-1DDA-4351-A7ED-CDB7C26A5E48}"/>
    <cellStyle name="Įprastas 3 2" xfId="6" xr:uid="{00000000-0005-0000-0000-000009000000}"/>
    <cellStyle name="Įprastas 3 2 10" xfId="252" xr:uid="{A6A43378-5F28-4920-AB4C-7C22D34ABD0F}"/>
    <cellStyle name="Įprastas 3 2 10 2" xfId="335" xr:uid="{72C5F3BC-F3E6-43B3-9F8B-D8D4B77C6411}"/>
    <cellStyle name="Įprastas 3 2 10 2 2" xfId="660" xr:uid="{0A0A3259-F6AB-42AC-8447-E266348B3FBC}"/>
    <cellStyle name="Įprastas 3 2 10 2 2 2" xfId="1940" xr:uid="{53668956-0AAE-4DD1-BC25-6952D8A8CCD5}"/>
    <cellStyle name="Įprastas 3 2 10 2 3" xfId="1616" xr:uid="{8BDDDF88-1B9A-4E0E-85A3-87F268516C22}"/>
    <cellStyle name="Įprastas 3 2 10 3" xfId="659" xr:uid="{5A31313A-F4CD-4DAC-8854-5CE0FFECE78F}"/>
    <cellStyle name="Įprastas 3 2 10 3 2" xfId="1939" xr:uid="{C6491797-2EAA-44E9-A2B0-ADD05162C92E}"/>
    <cellStyle name="Įprastas 3 2 10 4" xfId="1533" xr:uid="{E4F66BB0-B802-49DF-BDD4-2822BF4E3E76}"/>
    <cellStyle name="Įprastas 3 2 11" xfId="334" xr:uid="{725D65AE-7E97-4CDA-87A4-B987B64255BE}"/>
    <cellStyle name="Įprastas 3 2 11 2" xfId="661" xr:uid="{A7BF4C89-679D-4F1F-913A-022E121D6B53}"/>
    <cellStyle name="Įprastas 3 2 11 2 2" xfId="1941" xr:uid="{3E13E381-5E2F-4A1F-AE13-B98DC4C44025}"/>
    <cellStyle name="Įprastas 3 2 11 3" xfId="1615" xr:uid="{E76C5FFF-FB2C-4487-96FA-9DA8730FD6B9}"/>
    <cellStyle name="Įprastas 3 2 12" xfId="658" xr:uid="{E68E43BD-1EB0-4817-9322-EF061F8179E1}"/>
    <cellStyle name="Įprastas 3 2 12 2" xfId="1938" xr:uid="{D5FF5E25-ED4D-45BA-A656-4098512693FC}"/>
    <cellStyle name="Įprastas 3 2 13" xfId="1293" xr:uid="{89378411-6D43-4E41-9CD9-12DF4BAB9E20}"/>
    <cellStyle name="Įprastas 3 2 2" xfId="12" xr:uid="{00000000-0005-0000-0000-00000A000000}"/>
    <cellStyle name="Įprastas 3 2 2 10" xfId="336" xr:uid="{6965DBA5-0C1C-4744-9417-0EF727D6365A}"/>
    <cellStyle name="Įprastas 3 2 2 10 2" xfId="663" xr:uid="{BE20F614-276A-4F35-BADC-FF2B8D2D42CC}"/>
    <cellStyle name="Įprastas 3 2 2 10 2 2" xfId="1943" xr:uid="{826F8015-6025-4685-851B-B3F35EAEA05F}"/>
    <cellStyle name="Įprastas 3 2 2 10 3" xfId="1617" xr:uid="{1278961A-5E51-4102-B6AA-28FD7803B1D0}"/>
    <cellStyle name="Įprastas 3 2 2 11" xfId="662" xr:uid="{032DAFE6-1588-4303-A270-C9EFA7193A9A}"/>
    <cellStyle name="Įprastas 3 2 2 11 2" xfId="1942" xr:uid="{C2508081-5105-47A7-A65C-E9B20C6A5DA8}"/>
    <cellStyle name="Įprastas 3 2 2 12" xfId="1295" xr:uid="{25BB8934-8CC1-4417-B40D-26250E511EFE}"/>
    <cellStyle name="Įprastas 3 2 2 2" xfId="17" xr:uid="{00000000-0005-0000-0000-00000B000000}"/>
    <cellStyle name="Įprastas 3 2 2 2 10" xfId="1299" xr:uid="{AF7798E2-E66A-467F-B72A-E0E262B149FE}"/>
    <cellStyle name="Įprastas 3 2 2 2 2" xfId="25" xr:uid="{00000000-0005-0000-0000-00000C000000}"/>
    <cellStyle name="Įprastas 3 2 2 2 2 2" xfId="46" xr:uid="{2B396032-3748-4252-A9FB-02D5B01AC812}"/>
    <cellStyle name="Įprastas 3 2 2 2 2 2 2" xfId="86" xr:uid="{23D586F9-8CEB-4EAD-BB44-B94A90D7EF40}"/>
    <cellStyle name="Įprastas 3 2 2 2 2 2 2 2" xfId="166" xr:uid="{9C4CAB46-361F-46EE-BAC0-10F469F71319}"/>
    <cellStyle name="Įprastas 3 2 2 2 2 2 2 2 2" xfId="341" xr:uid="{5679559A-24B6-4D8B-9105-AA141A90CF8E}"/>
    <cellStyle name="Įprastas 3 2 2 2 2 2 2 2 2 2" xfId="669" xr:uid="{D1720B5B-ADE4-4B02-93AD-BD0649BB280D}"/>
    <cellStyle name="Įprastas 3 2 2 2 2 2 2 2 2 2 2" xfId="1949" xr:uid="{1A639CC4-C66A-4F50-9B3D-DDB81A568A5E}"/>
    <cellStyle name="Įprastas 3 2 2 2 2 2 2 2 2 3" xfId="1622" xr:uid="{EC910B7A-4E2A-4973-83BD-AC6405CBF9A3}"/>
    <cellStyle name="Įprastas 3 2 2 2 2 2 2 2 3" xfId="668" xr:uid="{9FD42695-2153-45FE-9B5A-7FA053E04EEB}"/>
    <cellStyle name="Įprastas 3 2 2 2 2 2 2 2 3 2" xfId="1948" xr:uid="{10A18311-EA39-40D7-8E43-C876515EC4DD}"/>
    <cellStyle name="Įprastas 3 2 2 2 2 2 2 2 4" xfId="1447" xr:uid="{15642CA4-3EE9-4256-9581-0092A3B4D865}"/>
    <cellStyle name="Įprastas 3 2 2 2 2 2 2 3" xfId="246" xr:uid="{EF425D14-79B4-4021-9029-5C397D7529A9}"/>
    <cellStyle name="Įprastas 3 2 2 2 2 2 2 3 2" xfId="342" xr:uid="{487173F0-3A76-4F3D-A86E-F8D3141E1614}"/>
    <cellStyle name="Įprastas 3 2 2 2 2 2 2 3 2 2" xfId="671" xr:uid="{9527927E-904F-4E0B-9C50-99E0FC28E61B}"/>
    <cellStyle name="Įprastas 3 2 2 2 2 2 2 3 2 2 2" xfId="1951" xr:uid="{76015616-4FFE-4955-9296-8398D5838DAA}"/>
    <cellStyle name="Įprastas 3 2 2 2 2 2 2 3 2 3" xfId="1623" xr:uid="{D3B39346-12E2-4960-BD43-720F7799BAA2}"/>
    <cellStyle name="Įprastas 3 2 2 2 2 2 2 3 3" xfId="670" xr:uid="{187584EE-44AA-4EFA-82C8-B72CB0C53C4C}"/>
    <cellStyle name="Įprastas 3 2 2 2 2 2 2 3 3 2" xfId="1950" xr:uid="{3DDD64EF-9EE2-40B8-9617-FB0A55DB4785}"/>
    <cellStyle name="Įprastas 3 2 2 2 2 2 2 3 4" xfId="1527" xr:uid="{FF75FC33-8C56-433A-BA78-3338F28233E2}"/>
    <cellStyle name="Įprastas 3 2 2 2 2 2 2 4" xfId="326" xr:uid="{CC7A851E-55DC-4274-8EBB-96F52C1AD25E}"/>
    <cellStyle name="Įprastas 3 2 2 2 2 2 2 4 2" xfId="343" xr:uid="{A76CC208-4601-4ED5-B5DB-2651A408820D}"/>
    <cellStyle name="Įprastas 3 2 2 2 2 2 2 4 2 2" xfId="673" xr:uid="{5DD4C6CF-048B-41E9-B5A0-9FCB5716FDDC}"/>
    <cellStyle name="Įprastas 3 2 2 2 2 2 2 4 2 2 2" xfId="1953" xr:uid="{51038C63-2EA7-43AF-9806-A82CEA2B85C8}"/>
    <cellStyle name="Įprastas 3 2 2 2 2 2 2 4 2 3" xfId="1624" xr:uid="{543E085F-5E4A-4775-96EC-D8757AFA6990}"/>
    <cellStyle name="Įprastas 3 2 2 2 2 2 2 4 3" xfId="672" xr:uid="{5237A03C-215E-40DC-95ED-E28859CAC796}"/>
    <cellStyle name="Įprastas 3 2 2 2 2 2 2 4 3 2" xfId="1952" xr:uid="{5C24FD26-4A67-48F8-B50C-B810878516F2}"/>
    <cellStyle name="Įprastas 3 2 2 2 2 2 2 4 4" xfId="1607" xr:uid="{83278978-C885-4622-B955-68EC15402B16}"/>
    <cellStyle name="Įprastas 3 2 2 2 2 2 2 5" xfId="340" xr:uid="{427C345F-A531-4E30-B65A-FE8185BC729F}"/>
    <cellStyle name="Įprastas 3 2 2 2 2 2 2 5 2" xfId="674" xr:uid="{58506F43-853A-41C9-829E-752FE80BBF36}"/>
    <cellStyle name="Įprastas 3 2 2 2 2 2 2 5 2 2" xfId="1954" xr:uid="{7B4F51A4-A03C-41C5-9972-2CA2A6B02409}"/>
    <cellStyle name="Įprastas 3 2 2 2 2 2 2 5 3" xfId="1621" xr:uid="{F2CA41C1-DB0C-4A7D-966F-0FF061A96B35}"/>
    <cellStyle name="Įprastas 3 2 2 2 2 2 2 6" xfId="667" xr:uid="{A6F2CDB7-C168-44AE-AEFF-A8224A1C040F}"/>
    <cellStyle name="Įprastas 3 2 2 2 2 2 2 6 2" xfId="1947" xr:uid="{E94B8402-A21C-41CE-B15E-A38B02C95676}"/>
    <cellStyle name="Įprastas 3 2 2 2 2 2 2 7" xfId="1367" xr:uid="{BBF84271-3095-4ECC-9DC1-D1BC1AA0B41C}"/>
    <cellStyle name="Įprastas 3 2 2 2 2 2 3" xfId="126" xr:uid="{58FEE84E-9DC8-4773-A3F3-E146914A609C}"/>
    <cellStyle name="Įprastas 3 2 2 2 2 2 3 2" xfId="344" xr:uid="{15D31B0A-D6B5-449E-AE84-42B4B9EE1274}"/>
    <cellStyle name="Įprastas 3 2 2 2 2 2 3 2 2" xfId="676" xr:uid="{2F7EA1F9-6E7A-4564-A293-26B2A29D5251}"/>
    <cellStyle name="Įprastas 3 2 2 2 2 2 3 2 2 2" xfId="1956" xr:uid="{8ACE647F-6589-4A94-A85B-A3E76E678910}"/>
    <cellStyle name="Įprastas 3 2 2 2 2 2 3 2 3" xfId="1625" xr:uid="{6BE6A248-55A1-4781-87B6-198E0EC7C5E0}"/>
    <cellStyle name="Įprastas 3 2 2 2 2 2 3 3" xfId="675" xr:uid="{41D05A34-3241-44E9-9C91-14EF5CB93D6F}"/>
    <cellStyle name="Įprastas 3 2 2 2 2 2 3 3 2" xfId="1955" xr:uid="{926AF1FA-F19A-4919-A325-510586E2DB72}"/>
    <cellStyle name="Įprastas 3 2 2 2 2 2 3 4" xfId="1407" xr:uid="{AA764021-B0AE-49D3-82CD-5C7F2FAF1318}"/>
    <cellStyle name="Įprastas 3 2 2 2 2 2 4" xfId="206" xr:uid="{D3424DCB-734F-4E75-993E-E35899B8FF70}"/>
    <cellStyle name="Įprastas 3 2 2 2 2 2 4 2" xfId="345" xr:uid="{1BD52D75-3578-48F5-BC3C-95220CF34F41}"/>
    <cellStyle name="Įprastas 3 2 2 2 2 2 4 2 2" xfId="678" xr:uid="{8FD18EF6-B403-47E7-BC29-FF7B4184670E}"/>
    <cellStyle name="Įprastas 3 2 2 2 2 2 4 2 2 2" xfId="1958" xr:uid="{FF398E99-A4CF-45BA-96AA-7AB1FE579752}"/>
    <cellStyle name="Įprastas 3 2 2 2 2 2 4 2 3" xfId="1626" xr:uid="{F0C0FCBD-1CC6-40ED-A892-FE6A8D6B380A}"/>
    <cellStyle name="Įprastas 3 2 2 2 2 2 4 3" xfId="677" xr:uid="{8938D785-8967-4FB6-90D9-DDB98249FC1B}"/>
    <cellStyle name="Įprastas 3 2 2 2 2 2 4 3 2" xfId="1957" xr:uid="{17B7AAB2-1F52-4887-B403-7D4CA2CEE423}"/>
    <cellStyle name="Įprastas 3 2 2 2 2 2 4 4" xfId="1487" xr:uid="{7309EE23-6B5C-4481-8AE3-07D175CA8E6F}"/>
    <cellStyle name="Įprastas 3 2 2 2 2 2 5" xfId="286" xr:uid="{7C894D49-EB6E-47D7-AAAE-8B9032C1B983}"/>
    <cellStyle name="Įprastas 3 2 2 2 2 2 5 2" xfId="346" xr:uid="{2C2CAAAD-E9B3-47D3-8E3B-F5CBFF161CA4}"/>
    <cellStyle name="Įprastas 3 2 2 2 2 2 5 2 2" xfId="680" xr:uid="{7F9C37CB-8880-4EEA-B14A-2A4037A39E62}"/>
    <cellStyle name="Įprastas 3 2 2 2 2 2 5 2 2 2" xfId="1960" xr:uid="{05DB3F0F-E3F5-4C6B-8407-29E2D7DD5CCE}"/>
    <cellStyle name="Įprastas 3 2 2 2 2 2 5 2 3" xfId="1627" xr:uid="{9304901C-CF4A-41BA-8933-F519AD2B5C30}"/>
    <cellStyle name="Įprastas 3 2 2 2 2 2 5 3" xfId="679" xr:uid="{D6D33453-381F-40D1-A555-A3418637663B}"/>
    <cellStyle name="Įprastas 3 2 2 2 2 2 5 3 2" xfId="1959" xr:uid="{F0E800F1-F2AD-43B2-9B21-8879107611CC}"/>
    <cellStyle name="Įprastas 3 2 2 2 2 2 5 4" xfId="1567" xr:uid="{569F7244-D94E-4B2A-9E17-0F753D087A7B}"/>
    <cellStyle name="Įprastas 3 2 2 2 2 2 6" xfId="339" xr:uid="{B87E22AE-6CC4-42EE-92BD-F10058996950}"/>
    <cellStyle name="Įprastas 3 2 2 2 2 2 6 2" xfId="681" xr:uid="{939D8345-8C8E-4C06-BEFD-10944B2F46C0}"/>
    <cellStyle name="Įprastas 3 2 2 2 2 2 6 2 2" xfId="1961" xr:uid="{5DBBCF27-8610-4BEA-995A-47AFE737E786}"/>
    <cellStyle name="Įprastas 3 2 2 2 2 2 6 3" xfId="1620" xr:uid="{6135B3B5-4CCA-4347-B43A-579C3B17D947}"/>
    <cellStyle name="Įprastas 3 2 2 2 2 2 7" xfId="666" xr:uid="{575ADA02-9810-4239-A9F4-0F5B125B644D}"/>
    <cellStyle name="Įprastas 3 2 2 2 2 2 7 2" xfId="1946" xr:uid="{C086C2EE-35BE-4570-8DA9-6ED93D9542C3}"/>
    <cellStyle name="Įprastas 3 2 2 2 2 2 8" xfId="1327" xr:uid="{3E0E7FAB-B4F3-4293-9445-C2EE96F5366F}"/>
    <cellStyle name="Įprastas 3 2 2 2 2 3" xfId="66" xr:uid="{90226C6F-D767-4477-9C1C-75950365781B}"/>
    <cellStyle name="Įprastas 3 2 2 2 2 3 2" xfId="146" xr:uid="{550270E4-ECD5-4783-A6A7-801C9B59F1E2}"/>
    <cellStyle name="Įprastas 3 2 2 2 2 3 2 2" xfId="348" xr:uid="{895027D5-DA01-4A95-8761-04F094CB4ED6}"/>
    <cellStyle name="Įprastas 3 2 2 2 2 3 2 2 2" xfId="684" xr:uid="{71E0B216-4383-4D14-A7DB-ACB4BC7AAF93}"/>
    <cellStyle name="Įprastas 3 2 2 2 2 3 2 2 2 2" xfId="1964" xr:uid="{C974E127-F849-49A6-9C15-D9D05CA1D916}"/>
    <cellStyle name="Įprastas 3 2 2 2 2 3 2 2 3" xfId="1629" xr:uid="{8B6F5736-B54C-45B6-AD09-37E04281EE0D}"/>
    <cellStyle name="Įprastas 3 2 2 2 2 3 2 3" xfId="683" xr:uid="{3B529309-AE2B-434E-B162-45F5DDA24EA4}"/>
    <cellStyle name="Įprastas 3 2 2 2 2 3 2 3 2" xfId="1963" xr:uid="{A0B328AF-7B82-45D3-9787-C1FDE91ECE16}"/>
    <cellStyle name="Įprastas 3 2 2 2 2 3 2 4" xfId="1427" xr:uid="{E438FA8F-54B9-425B-BEA0-CC35B6B3A478}"/>
    <cellStyle name="Įprastas 3 2 2 2 2 3 3" xfId="226" xr:uid="{9E197F2A-C5AB-4C4B-BAB1-C0BFFCA867C3}"/>
    <cellStyle name="Įprastas 3 2 2 2 2 3 3 2" xfId="349" xr:uid="{73A3E95E-7B42-44C0-8FE7-6CCEF5B19B05}"/>
    <cellStyle name="Įprastas 3 2 2 2 2 3 3 2 2" xfId="686" xr:uid="{E7B22924-5267-465C-AFD8-2E42507B9BF1}"/>
    <cellStyle name="Įprastas 3 2 2 2 2 3 3 2 2 2" xfId="1966" xr:uid="{CBA9044E-2BEE-405B-8EED-B3F16CC6E64A}"/>
    <cellStyle name="Įprastas 3 2 2 2 2 3 3 2 3" xfId="1630" xr:uid="{5A2A5D28-D3B3-44F5-9B97-C1D6949D979C}"/>
    <cellStyle name="Įprastas 3 2 2 2 2 3 3 3" xfId="685" xr:uid="{505EBB26-2EBE-419D-924C-C9E96992E626}"/>
    <cellStyle name="Įprastas 3 2 2 2 2 3 3 3 2" xfId="1965" xr:uid="{BAF405AA-140C-494D-B91D-5EDAC2F14C2E}"/>
    <cellStyle name="Įprastas 3 2 2 2 2 3 3 4" xfId="1507" xr:uid="{09D23CC9-D93B-48E2-8190-59A694B14CBC}"/>
    <cellStyle name="Įprastas 3 2 2 2 2 3 4" xfId="306" xr:uid="{88C88948-781A-443C-A53E-98BB01C7C18C}"/>
    <cellStyle name="Įprastas 3 2 2 2 2 3 4 2" xfId="350" xr:uid="{A74A9C4E-8F54-47B5-8892-D7A02968AC16}"/>
    <cellStyle name="Įprastas 3 2 2 2 2 3 4 2 2" xfId="688" xr:uid="{01A12913-7220-4D9E-8831-4E3B574220DA}"/>
    <cellStyle name="Įprastas 3 2 2 2 2 3 4 2 2 2" xfId="1968" xr:uid="{369B7A4A-2EE6-4F95-96E9-498DB977A37F}"/>
    <cellStyle name="Įprastas 3 2 2 2 2 3 4 2 3" xfId="1631" xr:uid="{8E5327B8-4EF8-4F3F-9644-789EB926F351}"/>
    <cellStyle name="Įprastas 3 2 2 2 2 3 4 3" xfId="687" xr:uid="{56418D20-D072-4591-A018-3A9A2AB5CB60}"/>
    <cellStyle name="Įprastas 3 2 2 2 2 3 4 3 2" xfId="1967" xr:uid="{A0E4934E-68E7-4C5A-B753-C6C4BEE07B18}"/>
    <cellStyle name="Įprastas 3 2 2 2 2 3 4 4" xfId="1587" xr:uid="{EF6B53EA-53D2-4668-91EB-BA365BB1AB5C}"/>
    <cellStyle name="Įprastas 3 2 2 2 2 3 5" xfId="347" xr:uid="{0784A104-3E49-4487-85A4-FDE8D92D7EE4}"/>
    <cellStyle name="Įprastas 3 2 2 2 2 3 5 2" xfId="689" xr:uid="{C2AEDDD5-89BA-435A-9425-A4E7FC25B208}"/>
    <cellStyle name="Įprastas 3 2 2 2 2 3 5 2 2" xfId="1969" xr:uid="{5CA4A281-CCD4-4AE6-A4A8-6AC469EEEE09}"/>
    <cellStyle name="Įprastas 3 2 2 2 2 3 5 3" xfId="1628" xr:uid="{5C4BCDA4-F199-41A6-A81E-C2FB8DA42D0C}"/>
    <cellStyle name="Įprastas 3 2 2 2 2 3 6" xfId="682" xr:uid="{B3E64B18-9143-4D6B-BA35-697E989B71F0}"/>
    <cellStyle name="Įprastas 3 2 2 2 2 3 6 2" xfId="1962" xr:uid="{FA7F17C3-2AD9-49EF-8118-D62623CD1DFA}"/>
    <cellStyle name="Įprastas 3 2 2 2 2 3 7" xfId="1347" xr:uid="{84119211-7806-45A6-AF9C-3578C50FA594}"/>
    <cellStyle name="Įprastas 3 2 2 2 2 4" xfId="106" xr:uid="{08E054B5-5C7D-486F-B334-363B9E0EB54B}"/>
    <cellStyle name="Įprastas 3 2 2 2 2 4 2" xfId="351" xr:uid="{3A6EF1C2-9CC1-4A12-99D5-952B54DDCBEA}"/>
    <cellStyle name="Įprastas 3 2 2 2 2 4 2 2" xfId="691" xr:uid="{77FC6BC9-1F20-4044-9921-93EE772FEF88}"/>
    <cellStyle name="Įprastas 3 2 2 2 2 4 2 2 2" xfId="1971" xr:uid="{C7EC2B57-FE65-44D9-B73F-53B5B8B7A8D4}"/>
    <cellStyle name="Įprastas 3 2 2 2 2 4 2 3" xfId="1632" xr:uid="{5D01F0C7-CCF0-45AF-94D4-5BF0E99CDB62}"/>
    <cellStyle name="Įprastas 3 2 2 2 2 4 3" xfId="690" xr:uid="{18437F34-85B2-4743-996F-FDA7D163E143}"/>
    <cellStyle name="Įprastas 3 2 2 2 2 4 3 2" xfId="1970" xr:uid="{1042629F-8CA1-4BF4-8DAB-217817AE3160}"/>
    <cellStyle name="Įprastas 3 2 2 2 2 4 4" xfId="1387" xr:uid="{3D5496FF-C6ED-441A-B1AB-37F087BE526C}"/>
    <cellStyle name="Įprastas 3 2 2 2 2 5" xfId="186" xr:uid="{ACBE9596-B3B7-4B39-AE17-BC808C0E1293}"/>
    <cellStyle name="Įprastas 3 2 2 2 2 5 2" xfId="352" xr:uid="{112F4DF9-DAE4-486F-9052-241A868D31B1}"/>
    <cellStyle name="Įprastas 3 2 2 2 2 5 2 2" xfId="693" xr:uid="{C5AFCEE2-DFF9-4421-87FC-F6E8DA3C63FA}"/>
    <cellStyle name="Įprastas 3 2 2 2 2 5 2 2 2" xfId="1973" xr:uid="{4703B589-84C1-42D0-A57D-3E1F4DD18807}"/>
    <cellStyle name="Įprastas 3 2 2 2 2 5 2 3" xfId="1633" xr:uid="{14C8BDBF-5E14-4BBE-BA34-9836304610A2}"/>
    <cellStyle name="Įprastas 3 2 2 2 2 5 3" xfId="692" xr:uid="{EEBC4F9A-67CA-447E-B974-FCD72EF605BC}"/>
    <cellStyle name="Įprastas 3 2 2 2 2 5 3 2" xfId="1972" xr:uid="{EBFE2485-6D6C-4F25-835F-F2C0056216A5}"/>
    <cellStyle name="Įprastas 3 2 2 2 2 5 4" xfId="1467" xr:uid="{5BB655EA-26CA-42E5-B1E9-ED4864D889E1}"/>
    <cellStyle name="Įprastas 3 2 2 2 2 6" xfId="266" xr:uid="{77F8DE1C-A652-480B-9982-02A07D0CF745}"/>
    <cellStyle name="Įprastas 3 2 2 2 2 6 2" xfId="353" xr:uid="{9A5041B6-AE84-46AB-9172-543555F9F42B}"/>
    <cellStyle name="Įprastas 3 2 2 2 2 6 2 2" xfId="695" xr:uid="{BC1AEA44-DB49-4D0B-952C-3AB5C3C73956}"/>
    <cellStyle name="Įprastas 3 2 2 2 2 6 2 2 2" xfId="1975" xr:uid="{A2E5B8D6-0032-40BB-9F3A-532895F406CD}"/>
    <cellStyle name="Įprastas 3 2 2 2 2 6 2 3" xfId="1634" xr:uid="{D2FD1100-4097-4FCF-B3B1-FF49DA37E033}"/>
    <cellStyle name="Įprastas 3 2 2 2 2 6 3" xfId="694" xr:uid="{0A18E27E-2D5E-4DFC-8DCD-23682841FC91}"/>
    <cellStyle name="Įprastas 3 2 2 2 2 6 3 2" xfId="1974" xr:uid="{19A5DDE0-9A8B-47EC-BB0E-0A512601FB8B}"/>
    <cellStyle name="Įprastas 3 2 2 2 2 6 4" xfId="1547" xr:uid="{46395D64-9F61-49AC-97B8-C43F7BCB3266}"/>
    <cellStyle name="Įprastas 3 2 2 2 2 7" xfId="338" xr:uid="{0501732E-25A7-4AE9-9FB3-5B8576140266}"/>
    <cellStyle name="Įprastas 3 2 2 2 2 7 2" xfId="696" xr:uid="{546D9B37-9BD4-4294-A213-7FB3FEC9478A}"/>
    <cellStyle name="Įprastas 3 2 2 2 2 7 2 2" xfId="1976" xr:uid="{3631A953-9968-4822-8E6E-49D163773018}"/>
    <cellStyle name="Įprastas 3 2 2 2 2 7 3" xfId="1619" xr:uid="{FBDEE80D-C9DA-4445-8597-51C325B7B6EA}"/>
    <cellStyle name="Įprastas 3 2 2 2 2 8" xfId="665" xr:uid="{DA7AF085-A6D5-41F7-9B7B-30CAF2BAB69A}"/>
    <cellStyle name="Įprastas 3 2 2 2 2 8 2" xfId="1945" xr:uid="{B45C4F88-49E8-4D0E-8E0E-7EDF1E2D8138}"/>
    <cellStyle name="Įprastas 3 2 2 2 2 9" xfId="1307" xr:uid="{FF80C727-C7BF-4F57-A965-43493077A6B1}"/>
    <cellStyle name="Įprastas 3 2 2 2 3" xfId="38" xr:uid="{222232C3-17BC-4ACD-9222-CB7C15A996FE}"/>
    <cellStyle name="Įprastas 3 2 2 2 3 2" xfId="78" xr:uid="{8D9D5F4E-4DCC-4FFF-B86D-79F54A50EE28}"/>
    <cellStyle name="Įprastas 3 2 2 2 3 2 2" xfId="158" xr:uid="{41EF2806-48B1-48A5-835A-B13647320C54}"/>
    <cellStyle name="Įprastas 3 2 2 2 3 2 2 2" xfId="356" xr:uid="{A135566D-60C9-42AE-AB06-2CF07357D846}"/>
    <cellStyle name="Įprastas 3 2 2 2 3 2 2 2 2" xfId="700" xr:uid="{6EDCF3E1-1F76-450D-ADA6-2A0081E6633A}"/>
    <cellStyle name="Įprastas 3 2 2 2 3 2 2 2 2 2" xfId="1980" xr:uid="{40BECCC4-03E9-420E-9D03-7CC8564ECE00}"/>
    <cellStyle name="Įprastas 3 2 2 2 3 2 2 2 3" xfId="1637" xr:uid="{78E15559-0446-40F2-8062-FB5F94AD11BC}"/>
    <cellStyle name="Įprastas 3 2 2 2 3 2 2 3" xfId="699" xr:uid="{D43AB084-A5D1-4249-AEF6-F892657F367F}"/>
    <cellStyle name="Įprastas 3 2 2 2 3 2 2 3 2" xfId="1979" xr:uid="{E71E28B5-4C81-42F2-AC33-261802F5F8DE}"/>
    <cellStyle name="Įprastas 3 2 2 2 3 2 2 4" xfId="1439" xr:uid="{21CAD7F3-40A8-43F2-81AB-AB5FF6A31CC1}"/>
    <cellStyle name="Įprastas 3 2 2 2 3 2 3" xfId="238" xr:uid="{0697318C-F8D7-4EAB-A983-4EBE8FB6D281}"/>
    <cellStyle name="Įprastas 3 2 2 2 3 2 3 2" xfId="357" xr:uid="{9A1CA1D7-B2FB-4D27-8954-30840C46115C}"/>
    <cellStyle name="Įprastas 3 2 2 2 3 2 3 2 2" xfId="702" xr:uid="{B5B89C2D-6DEC-45EB-9FD1-119BEA506CBD}"/>
    <cellStyle name="Įprastas 3 2 2 2 3 2 3 2 2 2" xfId="1982" xr:uid="{0D77BC55-AFD8-4CCE-877D-08450F89A5CC}"/>
    <cellStyle name="Įprastas 3 2 2 2 3 2 3 2 3" xfId="1638" xr:uid="{BC75FCDD-02A4-4216-A681-AE81F787E040}"/>
    <cellStyle name="Įprastas 3 2 2 2 3 2 3 3" xfId="701" xr:uid="{4FA69BC5-15D8-4303-9EC6-64AB2C6B9A95}"/>
    <cellStyle name="Įprastas 3 2 2 2 3 2 3 3 2" xfId="1981" xr:uid="{355BF814-4892-4F42-9BFD-03872952746E}"/>
    <cellStyle name="Įprastas 3 2 2 2 3 2 3 4" xfId="1519" xr:uid="{B1E4E6CF-A7DF-4F24-8FF8-E802D824E228}"/>
    <cellStyle name="Įprastas 3 2 2 2 3 2 4" xfId="318" xr:uid="{2018F7F3-5C03-4E77-8BF7-B192A80CE338}"/>
    <cellStyle name="Įprastas 3 2 2 2 3 2 4 2" xfId="358" xr:uid="{7C388E74-074E-4114-8EFE-81BAB3EA1611}"/>
    <cellStyle name="Įprastas 3 2 2 2 3 2 4 2 2" xfId="704" xr:uid="{D77ABC6E-6429-4A81-B51D-573B729134EB}"/>
    <cellStyle name="Įprastas 3 2 2 2 3 2 4 2 2 2" xfId="1984" xr:uid="{DDC9681A-E976-45FC-8080-7C1A167E52B4}"/>
    <cellStyle name="Įprastas 3 2 2 2 3 2 4 2 3" xfId="1639" xr:uid="{82F2D6C7-13AB-43FE-AB53-6BE2920FEDA7}"/>
    <cellStyle name="Įprastas 3 2 2 2 3 2 4 3" xfId="703" xr:uid="{3DFB2480-A798-4B68-8876-DE350DEF7B55}"/>
    <cellStyle name="Įprastas 3 2 2 2 3 2 4 3 2" xfId="1983" xr:uid="{7BAC134D-EE14-434D-A3F2-8FB5126EC069}"/>
    <cellStyle name="Įprastas 3 2 2 2 3 2 4 4" xfId="1599" xr:uid="{A671578F-B216-4E1B-AC0E-D037FDFB7C80}"/>
    <cellStyle name="Įprastas 3 2 2 2 3 2 5" xfId="355" xr:uid="{C5FC1783-C9FB-4E08-AB49-6CB10C4638A8}"/>
    <cellStyle name="Įprastas 3 2 2 2 3 2 5 2" xfId="705" xr:uid="{7797C288-36E9-4B05-8BD6-BC905E324FBA}"/>
    <cellStyle name="Įprastas 3 2 2 2 3 2 5 2 2" xfId="1985" xr:uid="{D9E77C08-9BD5-4DA3-AD9F-E420256897E6}"/>
    <cellStyle name="Įprastas 3 2 2 2 3 2 5 3" xfId="1636" xr:uid="{A1D709AB-34C2-4E15-A7E3-9C4F3E65A078}"/>
    <cellStyle name="Įprastas 3 2 2 2 3 2 6" xfId="698" xr:uid="{7A1E673D-DA11-4CE7-8E9B-7F51B6AD0010}"/>
    <cellStyle name="Įprastas 3 2 2 2 3 2 6 2" xfId="1978" xr:uid="{884E6FE4-4E48-42E0-878B-57C32F192AA3}"/>
    <cellStyle name="Įprastas 3 2 2 2 3 2 7" xfId="1359" xr:uid="{78DA2316-CFD8-49E0-A273-C4E5A4289B30}"/>
    <cellStyle name="Įprastas 3 2 2 2 3 3" xfId="118" xr:uid="{F039FC85-EE20-4FFC-AE83-2517AF56871F}"/>
    <cellStyle name="Įprastas 3 2 2 2 3 3 2" xfId="359" xr:uid="{FB992137-14C2-416C-9E0F-B64AD450A03D}"/>
    <cellStyle name="Įprastas 3 2 2 2 3 3 2 2" xfId="707" xr:uid="{F47269C6-AF19-4380-80E9-D8D03AE535A7}"/>
    <cellStyle name="Įprastas 3 2 2 2 3 3 2 2 2" xfId="1987" xr:uid="{1A9A1622-F454-4616-9CE4-200565EFEB1F}"/>
    <cellStyle name="Įprastas 3 2 2 2 3 3 2 3" xfId="1640" xr:uid="{2B1B12BD-56EE-480E-A345-E9927ABADFDB}"/>
    <cellStyle name="Įprastas 3 2 2 2 3 3 3" xfId="706" xr:uid="{A1C340A8-ADA9-4DF4-ACBE-990B2F9836C3}"/>
    <cellStyle name="Įprastas 3 2 2 2 3 3 3 2" xfId="1986" xr:uid="{62934CE0-97D9-4CBF-ACB5-4A512FD7B82C}"/>
    <cellStyle name="Įprastas 3 2 2 2 3 3 4" xfId="1399" xr:uid="{8EA87346-CF0C-4884-A801-FBC7898031BA}"/>
    <cellStyle name="Įprastas 3 2 2 2 3 4" xfId="198" xr:uid="{EF70E47B-7E0D-466A-8126-D12CCF3ADCB3}"/>
    <cellStyle name="Įprastas 3 2 2 2 3 4 2" xfId="360" xr:uid="{8B573EBF-DB99-4329-8B70-5FFC71ED2A83}"/>
    <cellStyle name="Įprastas 3 2 2 2 3 4 2 2" xfId="709" xr:uid="{94740A13-6035-4343-B7B1-7E1AD5D3EA1B}"/>
    <cellStyle name="Įprastas 3 2 2 2 3 4 2 2 2" xfId="1989" xr:uid="{C5F13642-A432-423B-808A-A7674BEABFDA}"/>
    <cellStyle name="Įprastas 3 2 2 2 3 4 2 3" xfId="1641" xr:uid="{9D45CE1D-39D0-4550-B9F0-DCAEDF6AA100}"/>
    <cellStyle name="Įprastas 3 2 2 2 3 4 3" xfId="708" xr:uid="{AC4871FB-D7A5-454A-9663-94C89AE19F3A}"/>
    <cellStyle name="Įprastas 3 2 2 2 3 4 3 2" xfId="1988" xr:uid="{AFF864CF-307B-4C06-B7FE-5959F6B7FCC6}"/>
    <cellStyle name="Įprastas 3 2 2 2 3 4 4" xfId="1479" xr:uid="{2F91384A-569B-49A8-9A88-19B001353E99}"/>
    <cellStyle name="Įprastas 3 2 2 2 3 5" xfId="278" xr:uid="{06601573-3425-457A-9034-1FAAB938DEA6}"/>
    <cellStyle name="Įprastas 3 2 2 2 3 5 2" xfId="361" xr:uid="{FECC4B18-6084-4BEC-B576-D0477018F99F}"/>
    <cellStyle name="Įprastas 3 2 2 2 3 5 2 2" xfId="711" xr:uid="{30B62285-2755-457E-8019-27D0AA7E9623}"/>
    <cellStyle name="Įprastas 3 2 2 2 3 5 2 2 2" xfId="1991" xr:uid="{F440CD6A-8ECB-4EAE-A867-DF88773436F9}"/>
    <cellStyle name="Įprastas 3 2 2 2 3 5 2 3" xfId="1642" xr:uid="{A2E90A10-F5BF-4A76-AC11-ABADAB4A305D}"/>
    <cellStyle name="Įprastas 3 2 2 2 3 5 3" xfId="710" xr:uid="{E936D470-A2A0-4A88-A126-733F0E6D885A}"/>
    <cellStyle name="Įprastas 3 2 2 2 3 5 3 2" xfId="1990" xr:uid="{77B5521C-2769-47D8-B060-1A13501D04B9}"/>
    <cellStyle name="Įprastas 3 2 2 2 3 5 4" xfId="1559" xr:uid="{63175329-7F76-4650-B04B-4DCC21F4F385}"/>
    <cellStyle name="Įprastas 3 2 2 2 3 6" xfId="354" xr:uid="{18555C69-0FD7-4DC8-8294-98C1E0533391}"/>
    <cellStyle name="Įprastas 3 2 2 2 3 6 2" xfId="712" xr:uid="{22A20F0F-08A1-4551-A2E8-021CED0867F2}"/>
    <cellStyle name="Įprastas 3 2 2 2 3 6 2 2" xfId="1992" xr:uid="{FA3686F1-1A50-4731-AD11-24600558EE4D}"/>
    <cellStyle name="Įprastas 3 2 2 2 3 6 3" xfId="1635" xr:uid="{880DCE3A-B255-431E-ACE4-B2F32E9DAF17}"/>
    <cellStyle name="Įprastas 3 2 2 2 3 7" xfId="697" xr:uid="{C17E987C-CA84-4564-98C8-EEBC8213FCB6}"/>
    <cellStyle name="Įprastas 3 2 2 2 3 7 2" xfId="1977" xr:uid="{85CCC7EC-FFB2-459B-B319-6AE53E0B3C15}"/>
    <cellStyle name="Įprastas 3 2 2 2 3 8" xfId="1319" xr:uid="{F427FBB2-C779-42C9-807B-3C84569829C5}"/>
    <cellStyle name="Įprastas 3 2 2 2 4" xfId="58" xr:uid="{1024E1D5-7B51-4BCD-A20D-A6F42A18C9C5}"/>
    <cellStyle name="Įprastas 3 2 2 2 4 2" xfId="138" xr:uid="{3ADB4C48-70CC-4879-ABA4-34EDE1758550}"/>
    <cellStyle name="Įprastas 3 2 2 2 4 2 2" xfId="363" xr:uid="{BA0A674A-9A5F-49AC-B512-852B34458DA1}"/>
    <cellStyle name="Įprastas 3 2 2 2 4 2 2 2" xfId="715" xr:uid="{B3985986-7249-4416-9D50-FC1F38F24BE2}"/>
    <cellStyle name="Įprastas 3 2 2 2 4 2 2 2 2" xfId="1995" xr:uid="{321586E1-EDBD-4E7B-BB1C-AA9FCDBC50C8}"/>
    <cellStyle name="Įprastas 3 2 2 2 4 2 2 3" xfId="1644" xr:uid="{F7E3F382-DCE7-4326-9D35-16B67FB6F615}"/>
    <cellStyle name="Įprastas 3 2 2 2 4 2 3" xfId="714" xr:uid="{75C86A33-BD8E-4F66-88A4-C4AC0E35E212}"/>
    <cellStyle name="Įprastas 3 2 2 2 4 2 3 2" xfId="1994" xr:uid="{6FE22A8A-2931-40C8-B127-6063164E7CEA}"/>
    <cellStyle name="Įprastas 3 2 2 2 4 2 4" xfId="1419" xr:uid="{3AA47365-979A-4AEE-B6DF-75CDD484C967}"/>
    <cellStyle name="Įprastas 3 2 2 2 4 3" xfId="218" xr:uid="{9822612C-1716-4E7B-8FA0-2EC021E0252E}"/>
    <cellStyle name="Įprastas 3 2 2 2 4 3 2" xfId="364" xr:uid="{B085AB7E-DF36-46B1-B59D-35A470E742F7}"/>
    <cellStyle name="Įprastas 3 2 2 2 4 3 2 2" xfId="717" xr:uid="{4D0EBA57-9F50-4E7E-9053-6F72446C9C20}"/>
    <cellStyle name="Įprastas 3 2 2 2 4 3 2 2 2" xfId="1997" xr:uid="{3B03E4E1-2DEE-4C9E-9A32-6C386ABA223F}"/>
    <cellStyle name="Įprastas 3 2 2 2 4 3 2 3" xfId="1645" xr:uid="{0D098774-C770-43A7-AB0C-A889C68DE51D}"/>
    <cellStyle name="Įprastas 3 2 2 2 4 3 3" xfId="716" xr:uid="{3F0921ED-E2C1-4FDE-BADE-36ECC587AEAD}"/>
    <cellStyle name="Įprastas 3 2 2 2 4 3 3 2" xfId="1996" xr:uid="{50B2BE87-05D6-471F-B1E1-CFC8EAED6C6B}"/>
    <cellStyle name="Įprastas 3 2 2 2 4 3 4" xfId="1499" xr:uid="{0AE92B13-0BFC-4F73-A932-519DF5F19450}"/>
    <cellStyle name="Įprastas 3 2 2 2 4 4" xfId="298" xr:uid="{B9865EA2-C862-44E2-84D6-0067E0B8A8C6}"/>
    <cellStyle name="Įprastas 3 2 2 2 4 4 2" xfId="365" xr:uid="{2C599F08-FFEC-44D9-877B-3D77BE4D0EA8}"/>
    <cellStyle name="Įprastas 3 2 2 2 4 4 2 2" xfId="719" xr:uid="{E02D66BB-5155-4FBE-8B7C-1648AA5ACCD7}"/>
    <cellStyle name="Įprastas 3 2 2 2 4 4 2 2 2" xfId="1999" xr:uid="{59DD2DDA-0016-4A59-BE3E-115F8B0EC23A}"/>
    <cellStyle name="Įprastas 3 2 2 2 4 4 2 3" xfId="1646" xr:uid="{D5A3A788-F8EA-40CD-9066-6B73851ED532}"/>
    <cellStyle name="Įprastas 3 2 2 2 4 4 3" xfId="718" xr:uid="{C9306125-F474-4B42-B823-A5E8015D21B1}"/>
    <cellStyle name="Įprastas 3 2 2 2 4 4 3 2" xfId="1998" xr:uid="{6A325AB8-6D2D-4233-A375-1C467728E1B6}"/>
    <cellStyle name="Įprastas 3 2 2 2 4 4 4" xfId="1579" xr:uid="{6B9927D9-1387-4BEE-8A31-554135E1F596}"/>
    <cellStyle name="Įprastas 3 2 2 2 4 5" xfId="362" xr:uid="{6F97BD37-ECED-4107-B3E5-7C604B8BF35D}"/>
    <cellStyle name="Įprastas 3 2 2 2 4 5 2" xfId="720" xr:uid="{C83EC522-A499-4AD9-80D4-73753EC81D87}"/>
    <cellStyle name="Įprastas 3 2 2 2 4 5 2 2" xfId="2000" xr:uid="{71B53752-BF65-4505-94B8-8FCA8B266DA6}"/>
    <cellStyle name="Įprastas 3 2 2 2 4 5 3" xfId="1643" xr:uid="{B699AF5D-EA04-4CFF-AD41-FCD091B604AC}"/>
    <cellStyle name="Įprastas 3 2 2 2 4 6" xfId="713" xr:uid="{DC33C48F-2E2B-4D64-BAF4-A93F108EE24F}"/>
    <cellStyle name="Įprastas 3 2 2 2 4 6 2" xfId="1993" xr:uid="{D029A326-F660-421B-9FF5-5182E465DB0C}"/>
    <cellStyle name="Įprastas 3 2 2 2 4 7" xfId="1339" xr:uid="{410FDAA2-D403-4511-8C19-E23547640472}"/>
    <cellStyle name="Įprastas 3 2 2 2 5" xfId="98" xr:uid="{4A458634-BE51-49A7-A0CC-1F0E1B489F82}"/>
    <cellStyle name="Įprastas 3 2 2 2 5 2" xfId="366" xr:uid="{610B3EDF-671C-44D0-9C9C-08A8E55FE2FB}"/>
    <cellStyle name="Įprastas 3 2 2 2 5 2 2" xfId="722" xr:uid="{447BF7F0-C2C9-4813-9C1F-CCAAEC9D39FA}"/>
    <cellStyle name="Įprastas 3 2 2 2 5 2 2 2" xfId="2002" xr:uid="{2867F4CA-B7EA-4FE8-9DEC-1258C8BDBEA0}"/>
    <cellStyle name="Įprastas 3 2 2 2 5 2 3" xfId="1647" xr:uid="{0D27C44E-3BFE-4D66-B82F-7219B515D9FC}"/>
    <cellStyle name="Įprastas 3 2 2 2 5 3" xfId="721" xr:uid="{8DACB9A5-E230-4A56-912C-FB25D042D83E}"/>
    <cellStyle name="Įprastas 3 2 2 2 5 3 2" xfId="2001" xr:uid="{51644416-DF6A-4CB9-996E-892D919D8F2F}"/>
    <cellStyle name="Įprastas 3 2 2 2 5 4" xfId="1379" xr:uid="{D4B1FC69-E342-4D30-B5B6-0439D5C3DBBB}"/>
    <cellStyle name="Įprastas 3 2 2 2 6" xfId="178" xr:uid="{1CA6A41A-6BD2-4495-A856-6350E4A93571}"/>
    <cellStyle name="Įprastas 3 2 2 2 6 2" xfId="367" xr:uid="{743CB257-2762-4B85-AA82-C0DB48EE9D09}"/>
    <cellStyle name="Įprastas 3 2 2 2 6 2 2" xfId="724" xr:uid="{F474C1EA-BE11-46FA-BAE6-44ABE2B4C6DE}"/>
    <cellStyle name="Įprastas 3 2 2 2 6 2 2 2" xfId="2004" xr:uid="{9D82E89D-A27A-418D-9788-5600B7ABC483}"/>
    <cellStyle name="Įprastas 3 2 2 2 6 2 3" xfId="1648" xr:uid="{1C56BAB3-B9B6-4ECD-9882-231C36926922}"/>
    <cellStyle name="Įprastas 3 2 2 2 6 3" xfId="723" xr:uid="{D3CB8B3B-4E20-478B-A14F-91B7ACF6BF7A}"/>
    <cellStyle name="Įprastas 3 2 2 2 6 3 2" xfId="2003" xr:uid="{FE277B76-041E-4C54-AC50-DA5A01A48E0E}"/>
    <cellStyle name="Įprastas 3 2 2 2 6 4" xfId="1459" xr:uid="{1C976006-9AEF-4C18-9AE7-A8250F5E34C2}"/>
    <cellStyle name="Įprastas 3 2 2 2 7" xfId="258" xr:uid="{26F701B8-2E3F-4616-833B-A2871BA71D5C}"/>
    <cellStyle name="Įprastas 3 2 2 2 7 2" xfId="368" xr:uid="{649B7B63-2D74-430C-810C-BD1291210598}"/>
    <cellStyle name="Įprastas 3 2 2 2 7 2 2" xfId="726" xr:uid="{2F98DECC-55B0-4C75-BE50-31D6A8B33479}"/>
    <cellStyle name="Įprastas 3 2 2 2 7 2 2 2" xfId="2006" xr:uid="{2A0DA677-34B2-400A-89D0-37201093721D}"/>
    <cellStyle name="Įprastas 3 2 2 2 7 2 3" xfId="1649" xr:uid="{DFE9AF40-1BCA-408C-9C71-9C946F8E2CF0}"/>
    <cellStyle name="Įprastas 3 2 2 2 7 3" xfId="725" xr:uid="{42C78A5D-9CCE-40A8-A7AD-7A7A51EF5EB3}"/>
    <cellStyle name="Įprastas 3 2 2 2 7 3 2" xfId="2005" xr:uid="{E858E9D4-0873-4E94-92AD-507856F526A5}"/>
    <cellStyle name="Įprastas 3 2 2 2 7 4" xfId="1539" xr:uid="{17CD1C35-D1DE-4B75-ACC3-00EB6054BDC3}"/>
    <cellStyle name="Įprastas 3 2 2 2 8" xfId="337" xr:uid="{9CFE5740-8FF9-40B9-BF8E-C44B95D10AAC}"/>
    <cellStyle name="Įprastas 3 2 2 2 8 2" xfId="727" xr:uid="{B5047FAE-FAE0-4EE6-BFC4-3A12B9708031}"/>
    <cellStyle name="Įprastas 3 2 2 2 8 2 2" xfId="2007" xr:uid="{EFE2B053-ED53-422B-87D5-7B7BD61CDF4A}"/>
    <cellStyle name="Įprastas 3 2 2 2 8 3" xfId="1618" xr:uid="{02152771-9649-4628-9954-AD85749A55C2}"/>
    <cellStyle name="Įprastas 3 2 2 2 9" xfId="664" xr:uid="{C175DF82-30B2-4CEA-B8CE-CF793942CFF4}"/>
    <cellStyle name="Įprastas 3 2 2 2 9 2" xfId="1944" xr:uid="{7B0862B2-03ED-4661-BEB5-4D25CA6D630A}"/>
    <cellStyle name="Įprastas 3 2 2 3" xfId="21" xr:uid="{00000000-0005-0000-0000-00000D000000}"/>
    <cellStyle name="Įprastas 3 2 2 3 2" xfId="42" xr:uid="{C3F210E4-9B05-4B05-8C5D-D5B69DB23124}"/>
    <cellStyle name="Įprastas 3 2 2 3 2 2" xfId="82" xr:uid="{056FEE7A-A028-4F58-9AB5-55E64D20F5D2}"/>
    <cellStyle name="Įprastas 3 2 2 3 2 2 2" xfId="162" xr:uid="{3C7BFE19-86C5-4567-85BB-C774F8A46ED6}"/>
    <cellStyle name="Įprastas 3 2 2 3 2 2 2 2" xfId="372" xr:uid="{AED69102-689D-407C-A994-44D0C3093C85}"/>
    <cellStyle name="Įprastas 3 2 2 3 2 2 2 2 2" xfId="732" xr:uid="{08E939B4-148E-476F-A0CD-868422BFC34E}"/>
    <cellStyle name="Įprastas 3 2 2 3 2 2 2 2 2 2" xfId="2012" xr:uid="{FE2AD1E3-3C3C-49CD-B942-4C2325AD4CEA}"/>
    <cellStyle name="Įprastas 3 2 2 3 2 2 2 2 3" xfId="1653" xr:uid="{89D32F8B-6469-43DB-803F-9F546E36D7BE}"/>
    <cellStyle name="Įprastas 3 2 2 3 2 2 2 3" xfId="731" xr:uid="{2A4DE344-318B-4D94-847A-5BE19C576285}"/>
    <cellStyle name="Įprastas 3 2 2 3 2 2 2 3 2" xfId="2011" xr:uid="{C81F6954-CAF1-46E6-857F-91A5D15E6C07}"/>
    <cellStyle name="Įprastas 3 2 2 3 2 2 2 4" xfId="1443" xr:uid="{196E14A4-43C8-4CD0-A058-9D6AA0CC9B4E}"/>
    <cellStyle name="Įprastas 3 2 2 3 2 2 3" xfId="242" xr:uid="{E210FCB8-2019-434A-8EBA-F65953756DDF}"/>
    <cellStyle name="Įprastas 3 2 2 3 2 2 3 2" xfId="373" xr:uid="{E96AEFA9-080E-4A2E-BAF6-C2875E287935}"/>
    <cellStyle name="Įprastas 3 2 2 3 2 2 3 2 2" xfId="734" xr:uid="{0DCC0987-F1DD-4223-BE44-F2D9B4A5A4FA}"/>
    <cellStyle name="Įprastas 3 2 2 3 2 2 3 2 2 2" xfId="2014" xr:uid="{2A38D59A-5E39-4DD2-BDDA-7569F6CF3DFE}"/>
    <cellStyle name="Įprastas 3 2 2 3 2 2 3 2 3" xfId="1654" xr:uid="{94781DD5-F745-48D0-B849-085255B2D6A6}"/>
    <cellStyle name="Įprastas 3 2 2 3 2 2 3 3" xfId="733" xr:uid="{D21C669E-59EC-4989-B8ED-90A99B8D0660}"/>
    <cellStyle name="Įprastas 3 2 2 3 2 2 3 3 2" xfId="2013" xr:uid="{C26F3707-847D-433D-A001-60C31996FC6E}"/>
    <cellStyle name="Įprastas 3 2 2 3 2 2 3 4" xfId="1523" xr:uid="{E7A78895-D904-4C23-B119-63E9831EB9B1}"/>
    <cellStyle name="Įprastas 3 2 2 3 2 2 4" xfId="322" xr:uid="{614A44E3-0BC8-4FD0-BF67-230FFB50ED7C}"/>
    <cellStyle name="Įprastas 3 2 2 3 2 2 4 2" xfId="374" xr:uid="{E84955A7-FF57-479C-A0F5-664198FD11D2}"/>
    <cellStyle name="Įprastas 3 2 2 3 2 2 4 2 2" xfId="736" xr:uid="{8AE25D35-5D72-4C23-82BD-BF056F8C1C01}"/>
    <cellStyle name="Įprastas 3 2 2 3 2 2 4 2 2 2" xfId="2016" xr:uid="{E971649A-157F-4A8B-80FB-A1E4A0BA7DFB}"/>
    <cellStyle name="Įprastas 3 2 2 3 2 2 4 2 3" xfId="1655" xr:uid="{816158A5-C562-44C1-94BE-F01A9BE125DF}"/>
    <cellStyle name="Įprastas 3 2 2 3 2 2 4 3" xfId="735" xr:uid="{CB38DA17-8AFD-4D5D-BF73-C0D3334D9D04}"/>
    <cellStyle name="Įprastas 3 2 2 3 2 2 4 3 2" xfId="2015" xr:uid="{41C819D6-E896-442C-991A-7B4B411AF279}"/>
    <cellStyle name="Įprastas 3 2 2 3 2 2 4 4" xfId="1603" xr:uid="{7451513A-89F9-4333-9D03-293D2B3FDB43}"/>
    <cellStyle name="Įprastas 3 2 2 3 2 2 5" xfId="371" xr:uid="{5924E27C-B608-4654-88C6-11622F4D8143}"/>
    <cellStyle name="Įprastas 3 2 2 3 2 2 5 2" xfId="737" xr:uid="{560B84A7-7FF6-4DA5-A018-5CEB9A6D0F6B}"/>
    <cellStyle name="Įprastas 3 2 2 3 2 2 5 2 2" xfId="2017" xr:uid="{F82A5C77-749E-4BDA-906C-3F802F4B5486}"/>
    <cellStyle name="Įprastas 3 2 2 3 2 2 5 3" xfId="1652" xr:uid="{D53EF622-3B0E-4A55-BC86-5DC6469B3769}"/>
    <cellStyle name="Įprastas 3 2 2 3 2 2 6" xfId="730" xr:uid="{541C2697-3F87-4B16-A0EA-1A04401D8DAB}"/>
    <cellStyle name="Įprastas 3 2 2 3 2 2 6 2" xfId="2010" xr:uid="{4FC769DA-2313-48E3-8E84-02FDD7B44481}"/>
    <cellStyle name="Įprastas 3 2 2 3 2 2 7" xfId="1363" xr:uid="{73F6F0CD-40BE-41E0-988E-D80B1C76850F}"/>
    <cellStyle name="Įprastas 3 2 2 3 2 3" xfId="122" xr:uid="{BD68B1BF-26C8-4BD3-96B4-541DAA5556EE}"/>
    <cellStyle name="Įprastas 3 2 2 3 2 3 2" xfId="375" xr:uid="{8B6C9790-73CB-4725-AE1A-DDCC4AEF95AF}"/>
    <cellStyle name="Įprastas 3 2 2 3 2 3 2 2" xfId="739" xr:uid="{D747FDE8-20FC-4C79-92B6-DD59B2A495DC}"/>
    <cellStyle name="Įprastas 3 2 2 3 2 3 2 2 2" xfId="2019" xr:uid="{868E0D87-86EA-4742-BBF8-2AFBAFF34156}"/>
    <cellStyle name="Įprastas 3 2 2 3 2 3 2 3" xfId="1656" xr:uid="{0933E193-9C14-4F84-BA46-82631AD02415}"/>
    <cellStyle name="Įprastas 3 2 2 3 2 3 3" xfId="738" xr:uid="{A1A1AE8E-F91C-48AD-A219-534EAD86AC06}"/>
    <cellStyle name="Įprastas 3 2 2 3 2 3 3 2" xfId="2018" xr:uid="{8A27758F-1B06-453A-A766-A672690EFCE3}"/>
    <cellStyle name="Įprastas 3 2 2 3 2 3 4" xfId="1403" xr:uid="{2F22485C-B347-4C16-9725-157EB9AA613E}"/>
    <cellStyle name="Įprastas 3 2 2 3 2 4" xfId="202" xr:uid="{04E29DAC-DC60-438D-9FDE-71F46F4E834A}"/>
    <cellStyle name="Įprastas 3 2 2 3 2 4 2" xfId="376" xr:uid="{747F21BA-51B0-4D5A-876C-1B0E4148B466}"/>
    <cellStyle name="Įprastas 3 2 2 3 2 4 2 2" xfId="741" xr:uid="{776BCE51-8A04-45E3-B4B1-21FFA91AD3DD}"/>
    <cellStyle name="Įprastas 3 2 2 3 2 4 2 2 2" xfId="2021" xr:uid="{FD72F7BA-3CC2-4A67-8615-711555EACDA6}"/>
    <cellStyle name="Įprastas 3 2 2 3 2 4 2 3" xfId="1657" xr:uid="{90980496-0FAB-4D91-A4C4-8E32AEA05D6A}"/>
    <cellStyle name="Įprastas 3 2 2 3 2 4 3" xfId="740" xr:uid="{115A333F-0B32-4964-89E0-239A47B4B173}"/>
    <cellStyle name="Įprastas 3 2 2 3 2 4 3 2" xfId="2020" xr:uid="{71DDF85F-AB49-4C88-8988-AAF2519E10DF}"/>
    <cellStyle name="Įprastas 3 2 2 3 2 4 4" xfId="1483" xr:uid="{993677D5-AF05-4472-8E92-B7C9C5DD7CB3}"/>
    <cellStyle name="Įprastas 3 2 2 3 2 5" xfId="282" xr:uid="{FE0D0ADB-E38B-47A7-B542-5083FD683EF9}"/>
    <cellStyle name="Įprastas 3 2 2 3 2 5 2" xfId="377" xr:uid="{96A2B4C4-BCB7-4B79-B1A6-54264EC05674}"/>
    <cellStyle name="Įprastas 3 2 2 3 2 5 2 2" xfId="743" xr:uid="{16759E35-ED55-4A06-A838-A7C8909CE72D}"/>
    <cellStyle name="Įprastas 3 2 2 3 2 5 2 2 2" xfId="2023" xr:uid="{7F042038-C2A7-468C-8538-4DBB57C78AFA}"/>
    <cellStyle name="Įprastas 3 2 2 3 2 5 2 3" xfId="1658" xr:uid="{6DB6162D-BA28-4F74-A17C-B0529875661A}"/>
    <cellStyle name="Įprastas 3 2 2 3 2 5 3" xfId="742" xr:uid="{2E07423E-8F12-4BA7-B807-3F39833FFEDB}"/>
    <cellStyle name="Įprastas 3 2 2 3 2 5 3 2" xfId="2022" xr:uid="{46F48B36-C0E5-4D78-A508-4DA7032B51E7}"/>
    <cellStyle name="Įprastas 3 2 2 3 2 5 4" xfId="1563" xr:uid="{C603BB5D-AFDA-4BDB-AD2E-2E391FA148C2}"/>
    <cellStyle name="Įprastas 3 2 2 3 2 6" xfId="370" xr:uid="{69459FD4-CFA1-46A1-B727-DC9AB8CBFE69}"/>
    <cellStyle name="Įprastas 3 2 2 3 2 6 2" xfId="744" xr:uid="{169CA0E8-2731-4AF0-BBF5-ED1BD65B1E4E}"/>
    <cellStyle name="Įprastas 3 2 2 3 2 6 2 2" xfId="2024" xr:uid="{9F2EBB71-47E1-4978-9BAB-2226E9406D27}"/>
    <cellStyle name="Įprastas 3 2 2 3 2 6 3" xfId="1651" xr:uid="{CE508EF8-39AA-4944-A81E-4F92B467D960}"/>
    <cellStyle name="Įprastas 3 2 2 3 2 7" xfId="729" xr:uid="{17713863-845A-492D-97AE-99B2731C5D74}"/>
    <cellStyle name="Įprastas 3 2 2 3 2 7 2" xfId="2009" xr:uid="{8A7DD65F-4C1A-4408-81BF-4B918C2713B4}"/>
    <cellStyle name="Įprastas 3 2 2 3 2 8" xfId="1323" xr:uid="{6C7E4873-9513-4B42-804E-3D5BFDE1B885}"/>
    <cellStyle name="Įprastas 3 2 2 3 3" xfId="62" xr:uid="{36B62264-92B0-4AC7-99AF-C09A4650F56A}"/>
    <cellStyle name="Įprastas 3 2 2 3 3 2" xfId="142" xr:uid="{D2EDE135-C29B-470C-856C-2A95CA9E2BD8}"/>
    <cellStyle name="Įprastas 3 2 2 3 3 2 2" xfId="379" xr:uid="{983D273F-445B-4DCE-BBEC-8DDEEADFF5B6}"/>
    <cellStyle name="Įprastas 3 2 2 3 3 2 2 2" xfId="747" xr:uid="{F9851611-BA98-42BC-872A-EA17B51B0DF1}"/>
    <cellStyle name="Įprastas 3 2 2 3 3 2 2 2 2" xfId="2027" xr:uid="{4269F2EF-93B2-4FE7-AF6B-D69270DA80E0}"/>
    <cellStyle name="Įprastas 3 2 2 3 3 2 2 3" xfId="1660" xr:uid="{9647EB58-5702-4D5B-9A96-21C4705DF8A4}"/>
    <cellStyle name="Įprastas 3 2 2 3 3 2 3" xfId="746" xr:uid="{ED7EF145-DCC0-4094-909D-C3844A898064}"/>
    <cellStyle name="Įprastas 3 2 2 3 3 2 3 2" xfId="2026" xr:uid="{D754C6C8-BE2E-4890-8DDE-2F74161D535D}"/>
    <cellStyle name="Įprastas 3 2 2 3 3 2 4" xfId="1423" xr:uid="{FCBBE314-5119-497B-B320-A10ADED05537}"/>
    <cellStyle name="Įprastas 3 2 2 3 3 3" xfId="222" xr:uid="{C84447F2-8681-4354-9A77-1824978FDD2B}"/>
    <cellStyle name="Įprastas 3 2 2 3 3 3 2" xfId="380" xr:uid="{131772F4-EE21-4CE9-8E19-79BA56C92615}"/>
    <cellStyle name="Įprastas 3 2 2 3 3 3 2 2" xfId="749" xr:uid="{4768544F-3AE0-43A1-92AA-605D018B857E}"/>
    <cellStyle name="Įprastas 3 2 2 3 3 3 2 2 2" xfId="2029" xr:uid="{BCC7A540-CB4A-4F44-BD4F-4BFA7A5D43C2}"/>
    <cellStyle name="Įprastas 3 2 2 3 3 3 2 3" xfId="1661" xr:uid="{BF1FF357-1FB2-435A-ADAA-81FE8023FE7D}"/>
    <cellStyle name="Įprastas 3 2 2 3 3 3 3" xfId="748" xr:uid="{061589EE-7643-4E3C-BD85-5ED8D48425E8}"/>
    <cellStyle name="Įprastas 3 2 2 3 3 3 3 2" xfId="2028" xr:uid="{64340C25-C2AE-4274-9C9F-869AB658E8D1}"/>
    <cellStyle name="Įprastas 3 2 2 3 3 3 4" xfId="1503" xr:uid="{856525E4-0884-4C8D-8ACB-5216DC13B83E}"/>
    <cellStyle name="Įprastas 3 2 2 3 3 4" xfId="302" xr:uid="{67879FE5-19B8-4BE6-90EB-7E9215B618E6}"/>
    <cellStyle name="Įprastas 3 2 2 3 3 4 2" xfId="381" xr:uid="{3A49C7F8-0D21-490B-9161-9D7F6FE2551E}"/>
    <cellStyle name="Įprastas 3 2 2 3 3 4 2 2" xfId="751" xr:uid="{03BC2227-447D-46AC-94EF-B3D066247538}"/>
    <cellStyle name="Įprastas 3 2 2 3 3 4 2 2 2" xfId="2031" xr:uid="{F4BDAFDD-027F-4D5E-B344-81A83D36C558}"/>
    <cellStyle name="Įprastas 3 2 2 3 3 4 2 3" xfId="1662" xr:uid="{41328CDA-42C9-464F-9080-C438AB8EADD5}"/>
    <cellStyle name="Įprastas 3 2 2 3 3 4 3" xfId="750" xr:uid="{57A73504-9C7C-4538-8DD5-62D70E5A7DEA}"/>
    <cellStyle name="Įprastas 3 2 2 3 3 4 3 2" xfId="2030" xr:uid="{FCB4ECF1-D5F7-476B-864A-25D54BB88D1D}"/>
    <cellStyle name="Įprastas 3 2 2 3 3 4 4" xfId="1583" xr:uid="{34D0DCAF-B9CC-40B3-8F5E-2F68D0623CA8}"/>
    <cellStyle name="Įprastas 3 2 2 3 3 5" xfId="378" xr:uid="{A85DD76D-789D-47B0-9F79-17EEEC7B45F0}"/>
    <cellStyle name="Įprastas 3 2 2 3 3 5 2" xfId="752" xr:uid="{6FC529B7-8A57-470D-B949-CF5B50BFA0D6}"/>
    <cellStyle name="Įprastas 3 2 2 3 3 5 2 2" xfId="2032" xr:uid="{3ED52E43-B657-4D5B-B226-3220FE02261B}"/>
    <cellStyle name="Įprastas 3 2 2 3 3 5 3" xfId="1659" xr:uid="{8761925E-26E7-422A-A28F-7C0DC60C5FCE}"/>
    <cellStyle name="Įprastas 3 2 2 3 3 6" xfId="745" xr:uid="{316A1A1A-A14B-4AC5-8AC9-ED4FEF417082}"/>
    <cellStyle name="Įprastas 3 2 2 3 3 6 2" xfId="2025" xr:uid="{C220FE97-BBEB-4B01-8790-6A4FDAA91559}"/>
    <cellStyle name="Įprastas 3 2 2 3 3 7" xfId="1343" xr:uid="{B15BDFD9-804B-4EB6-A60F-1B4F7CAA7076}"/>
    <cellStyle name="Įprastas 3 2 2 3 4" xfId="102" xr:uid="{419B8BCC-7CFD-40E7-9CEE-FFF5F25D819A}"/>
    <cellStyle name="Įprastas 3 2 2 3 4 2" xfId="382" xr:uid="{A7B39366-910F-4830-AA4F-63FB555CF010}"/>
    <cellStyle name="Įprastas 3 2 2 3 4 2 2" xfId="754" xr:uid="{DA94787F-27AA-4745-BBB6-B8BB9AD1FBF6}"/>
    <cellStyle name="Įprastas 3 2 2 3 4 2 2 2" xfId="2034" xr:uid="{EF180B82-631E-4E68-AB83-B4760649FCD9}"/>
    <cellStyle name="Įprastas 3 2 2 3 4 2 3" xfId="1663" xr:uid="{0F8A9370-1E43-43DF-AAFC-66B277396C8B}"/>
    <cellStyle name="Įprastas 3 2 2 3 4 3" xfId="753" xr:uid="{55A8420F-395E-4D1C-B553-71A9F21442C9}"/>
    <cellStyle name="Įprastas 3 2 2 3 4 3 2" xfId="2033" xr:uid="{79F77F05-B40E-4BCD-9793-05E7F51062E0}"/>
    <cellStyle name="Įprastas 3 2 2 3 4 4" xfId="1383" xr:uid="{8FBCDBAC-B5D7-4945-B22C-187F8C6123F3}"/>
    <cellStyle name="Įprastas 3 2 2 3 5" xfId="182" xr:uid="{D10A68EC-49BE-4079-A250-56DFE341F360}"/>
    <cellStyle name="Įprastas 3 2 2 3 5 2" xfId="383" xr:uid="{7B33E400-54EF-4062-82FE-530CF3925E75}"/>
    <cellStyle name="Įprastas 3 2 2 3 5 2 2" xfId="756" xr:uid="{5BF5CBD2-132A-498F-A59E-96202F893FB0}"/>
    <cellStyle name="Įprastas 3 2 2 3 5 2 2 2" xfId="2036" xr:uid="{B7571D47-A2EA-4DA4-A10B-E8F987A63F53}"/>
    <cellStyle name="Įprastas 3 2 2 3 5 2 3" xfId="1664" xr:uid="{885E022E-5AC7-4071-B78A-69F26F645958}"/>
    <cellStyle name="Įprastas 3 2 2 3 5 3" xfId="755" xr:uid="{6655B1AC-C0C0-4022-BA12-F59CF6226C99}"/>
    <cellStyle name="Įprastas 3 2 2 3 5 3 2" xfId="2035" xr:uid="{0D3F2982-C3FA-4B3E-931C-D805A4240571}"/>
    <cellStyle name="Įprastas 3 2 2 3 5 4" xfId="1463" xr:uid="{3A7609FC-6A96-452D-9BFA-D15E760B418B}"/>
    <cellStyle name="Įprastas 3 2 2 3 6" xfId="262" xr:uid="{144B6617-D72B-4280-9EFB-98BEFB1C5379}"/>
    <cellStyle name="Įprastas 3 2 2 3 6 2" xfId="384" xr:uid="{D1D776CA-0918-4B83-BF72-2FA2A09A8328}"/>
    <cellStyle name="Įprastas 3 2 2 3 6 2 2" xfId="758" xr:uid="{0A46CBBB-4FA2-4766-AD1B-16504CF83AC1}"/>
    <cellStyle name="Įprastas 3 2 2 3 6 2 2 2" xfId="2038" xr:uid="{3821F81E-F123-4061-8E8D-745CC4838384}"/>
    <cellStyle name="Įprastas 3 2 2 3 6 2 3" xfId="1665" xr:uid="{561AFCB9-D1EB-4F56-96BE-09951B2DE130}"/>
    <cellStyle name="Įprastas 3 2 2 3 6 3" xfId="757" xr:uid="{AD443CBE-D962-4D29-81D7-5E5EE6910C9A}"/>
    <cellStyle name="Įprastas 3 2 2 3 6 3 2" xfId="2037" xr:uid="{C6B87590-295C-4B3A-A21A-97315F6017BC}"/>
    <cellStyle name="Įprastas 3 2 2 3 6 4" xfId="1543" xr:uid="{113E5B76-1BD3-40CC-BE3A-F86DF3774AC2}"/>
    <cellStyle name="Įprastas 3 2 2 3 7" xfId="369" xr:uid="{D0DE1F53-EFD7-4364-8D39-EEEB98EB2B10}"/>
    <cellStyle name="Įprastas 3 2 2 3 7 2" xfId="759" xr:uid="{5079E440-64A8-4616-ACAC-85E0ABD05348}"/>
    <cellStyle name="Įprastas 3 2 2 3 7 2 2" xfId="2039" xr:uid="{C33F7DCF-D97E-4F55-85ED-96869B7B46AE}"/>
    <cellStyle name="Įprastas 3 2 2 3 7 3" xfId="1650" xr:uid="{ACF5DB24-DD08-4279-A2B5-28DCD7A8755F}"/>
    <cellStyle name="Įprastas 3 2 2 3 8" xfId="728" xr:uid="{2E1E9C98-2DB9-4B50-B923-3D2720381499}"/>
    <cellStyle name="Įprastas 3 2 2 3 8 2" xfId="2008" xr:uid="{BDF7C3B0-AE59-4588-B8BB-649DC88049C2}"/>
    <cellStyle name="Įprastas 3 2 2 3 9" xfId="1303" xr:uid="{6A088FF8-771F-4F39-A547-ED5BBD83ABB5}"/>
    <cellStyle name="Įprastas 3 2 2 4" xfId="29" xr:uid="{00000000-0005-0000-0000-00000E000000}"/>
    <cellStyle name="Įprastas 3 2 2 4 2" xfId="50" xr:uid="{AC9A5921-3403-4AB4-8A61-0E32216FE1C2}"/>
    <cellStyle name="Įprastas 3 2 2 4 2 2" xfId="90" xr:uid="{C2688597-26F4-415B-9D90-EDFB85B35CB4}"/>
    <cellStyle name="Įprastas 3 2 2 4 2 2 2" xfId="170" xr:uid="{EAFE4333-6B07-4C10-9AC5-E52C215FF859}"/>
    <cellStyle name="Įprastas 3 2 2 4 2 2 2 2" xfId="388" xr:uid="{E55FDE6C-B174-4241-91D6-FB6440636AA0}"/>
    <cellStyle name="Įprastas 3 2 2 4 2 2 2 2 2" xfId="764" xr:uid="{82426ED2-F61C-423B-AE89-12F8A8FC3A6C}"/>
    <cellStyle name="Įprastas 3 2 2 4 2 2 2 2 2 2" xfId="2044" xr:uid="{1EA4C124-29AB-4C3A-AD55-C1EA04FC09B4}"/>
    <cellStyle name="Įprastas 3 2 2 4 2 2 2 2 3" xfId="1669" xr:uid="{75EB81A0-45B5-4AB7-91E1-DD2AB140B5B3}"/>
    <cellStyle name="Įprastas 3 2 2 4 2 2 2 3" xfId="763" xr:uid="{C65F7390-EDCA-4219-9C95-7B211B6F47E9}"/>
    <cellStyle name="Įprastas 3 2 2 4 2 2 2 3 2" xfId="2043" xr:uid="{E6F1DB2F-ECFA-4868-8434-DD2E1B63CA2E}"/>
    <cellStyle name="Įprastas 3 2 2 4 2 2 2 4" xfId="1451" xr:uid="{6E0DBDE2-3321-4956-AAD6-37BA574CD9B9}"/>
    <cellStyle name="Įprastas 3 2 2 4 2 2 3" xfId="250" xr:uid="{68BD08CF-633C-461D-8FC6-F552119D2195}"/>
    <cellStyle name="Įprastas 3 2 2 4 2 2 3 2" xfId="389" xr:uid="{8DEE1556-FF52-434C-83C6-543A679A8D07}"/>
    <cellStyle name="Įprastas 3 2 2 4 2 2 3 2 2" xfId="766" xr:uid="{1E4CE35B-6CFD-4B50-95A2-F3B43AF5C6C3}"/>
    <cellStyle name="Įprastas 3 2 2 4 2 2 3 2 2 2" xfId="2046" xr:uid="{57520BB0-29A8-4D50-97B4-84FA5C9020B1}"/>
    <cellStyle name="Įprastas 3 2 2 4 2 2 3 2 3" xfId="1670" xr:uid="{95BE5619-B0C5-42F4-91F4-DE1754945660}"/>
    <cellStyle name="Įprastas 3 2 2 4 2 2 3 3" xfId="765" xr:uid="{2B330481-5867-4A25-95FD-03FCD76024E1}"/>
    <cellStyle name="Įprastas 3 2 2 4 2 2 3 3 2" xfId="2045" xr:uid="{2B11E79B-225A-419C-A2ED-36FE52EC8419}"/>
    <cellStyle name="Įprastas 3 2 2 4 2 2 3 4" xfId="1531" xr:uid="{92F6FB9F-A374-42B6-86D5-22683C8B3E3A}"/>
    <cellStyle name="Įprastas 3 2 2 4 2 2 4" xfId="330" xr:uid="{FC08FB55-BD4D-47B3-8FA1-A7DD5796546D}"/>
    <cellStyle name="Įprastas 3 2 2 4 2 2 4 2" xfId="390" xr:uid="{5CD0A95E-5F0A-4651-B2E8-0C8E5794296B}"/>
    <cellStyle name="Įprastas 3 2 2 4 2 2 4 2 2" xfId="768" xr:uid="{CE1A270E-2CAD-40C3-AE9E-51F4CF336F20}"/>
    <cellStyle name="Įprastas 3 2 2 4 2 2 4 2 2 2" xfId="2048" xr:uid="{74DFD74C-F228-467D-A164-A76BAB22DE34}"/>
    <cellStyle name="Įprastas 3 2 2 4 2 2 4 2 3" xfId="1671" xr:uid="{804B4BB4-C45C-401E-863C-5C8AD28F5C88}"/>
    <cellStyle name="Įprastas 3 2 2 4 2 2 4 3" xfId="767" xr:uid="{86140035-B67A-4898-BADD-DE8CE2455157}"/>
    <cellStyle name="Įprastas 3 2 2 4 2 2 4 3 2" xfId="2047" xr:uid="{D330B9BB-0DA1-4CAB-B557-4B1E2CD6790B}"/>
    <cellStyle name="Įprastas 3 2 2 4 2 2 4 4" xfId="1611" xr:uid="{B71EE312-8A28-4A31-8FEA-F97F3D3D512C}"/>
    <cellStyle name="Įprastas 3 2 2 4 2 2 5" xfId="387" xr:uid="{5F08E5AD-A705-4665-8850-94A3E523B580}"/>
    <cellStyle name="Įprastas 3 2 2 4 2 2 5 2" xfId="769" xr:uid="{4D7366C4-5E75-402C-B267-0269942D7B69}"/>
    <cellStyle name="Įprastas 3 2 2 4 2 2 5 2 2" xfId="2049" xr:uid="{44C32BB4-0FD9-4D7B-BA3E-C5AC2711A76D}"/>
    <cellStyle name="Įprastas 3 2 2 4 2 2 5 3" xfId="1668" xr:uid="{F2D71431-ADFF-432E-904D-38CEB2176280}"/>
    <cellStyle name="Įprastas 3 2 2 4 2 2 6" xfId="762" xr:uid="{346FB311-6D8F-4C58-8EAF-FD5E9BA662EE}"/>
    <cellStyle name="Įprastas 3 2 2 4 2 2 6 2" xfId="2042" xr:uid="{FE9D3040-E5BC-422C-9DBE-88FF9BF44E1E}"/>
    <cellStyle name="Įprastas 3 2 2 4 2 2 7" xfId="1371" xr:uid="{B2B3788A-8474-46A5-ACE5-8B4F93360F5F}"/>
    <cellStyle name="Įprastas 3 2 2 4 2 3" xfId="130" xr:uid="{219DFAA6-60FD-4C32-8B98-6E38357FC4BC}"/>
    <cellStyle name="Įprastas 3 2 2 4 2 3 2" xfId="391" xr:uid="{BF2B2473-19CB-411E-B1E2-3C5A58CC9FDD}"/>
    <cellStyle name="Įprastas 3 2 2 4 2 3 2 2" xfId="771" xr:uid="{CE119107-74F0-41DD-8C3A-9CAB8F744900}"/>
    <cellStyle name="Įprastas 3 2 2 4 2 3 2 2 2" xfId="2051" xr:uid="{585DECB7-05CD-4058-94F2-1D87D3739E5A}"/>
    <cellStyle name="Įprastas 3 2 2 4 2 3 2 3" xfId="1672" xr:uid="{67C6BF28-C7BE-4B6F-ABB8-17E27194F289}"/>
    <cellStyle name="Įprastas 3 2 2 4 2 3 3" xfId="770" xr:uid="{506A8DFC-286A-4A75-9C76-C9C732EDBF1D}"/>
    <cellStyle name="Įprastas 3 2 2 4 2 3 3 2" xfId="2050" xr:uid="{48D98A36-48FA-4E5C-928C-192651FA528B}"/>
    <cellStyle name="Įprastas 3 2 2 4 2 3 4" xfId="1411" xr:uid="{64D60853-3905-48B0-BFD5-434C9952D116}"/>
    <cellStyle name="Įprastas 3 2 2 4 2 4" xfId="210" xr:uid="{8E6BD0DC-6F87-4449-A1D3-5FD14DC1B588}"/>
    <cellStyle name="Įprastas 3 2 2 4 2 4 2" xfId="392" xr:uid="{8DE59F34-3D14-48FA-A583-117346C51C95}"/>
    <cellStyle name="Įprastas 3 2 2 4 2 4 2 2" xfId="773" xr:uid="{D7516387-2029-4C84-B08A-437A9AF6DAC7}"/>
    <cellStyle name="Įprastas 3 2 2 4 2 4 2 2 2" xfId="2053" xr:uid="{B3C2AF8F-3D89-493C-8F24-16BA04014987}"/>
    <cellStyle name="Įprastas 3 2 2 4 2 4 2 3" xfId="1673" xr:uid="{9ECF89F5-91C6-40D3-BC29-69E26594172E}"/>
    <cellStyle name="Įprastas 3 2 2 4 2 4 3" xfId="772" xr:uid="{ED88F9E9-C7F0-4AF9-9891-97C5FAD1FD30}"/>
    <cellStyle name="Įprastas 3 2 2 4 2 4 3 2" xfId="2052" xr:uid="{F637C8F3-3D6A-4B8E-BC25-D10271E4983E}"/>
    <cellStyle name="Įprastas 3 2 2 4 2 4 4" xfId="1491" xr:uid="{93AC0349-1D5C-48C6-A51D-76027AE0638E}"/>
    <cellStyle name="Įprastas 3 2 2 4 2 5" xfId="290" xr:uid="{2A17A9CB-E2BE-48D4-92C0-B0642FF7EAF5}"/>
    <cellStyle name="Įprastas 3 2 2 4 2 5 2" xfId="393" xr:uid="{CAC67BFB-7752-416E-BD4E-22AB49B2DFA7}"/>
    <cellStyle name="Įprastas 3 2 2 4 2 5 2 2" xfId="775" xr:uid="{784924EE-2BB5-4580-9300-8304974E67CE}"/>
    <cellStyle name="Įprastas 3 2 2 4 2 5 2 2 2" xfId="2055" xr:uid="{4378061C-1B79-42B5-B19A-C15E80582299}"/>
    <cellStyle name="Įprastas 3 2 2 4 2 5 2 3" xfId="1674" xr:uid="{C42912F4-B548-4CCD-B7CF-E028398E1AC3}"/>
    <cellStyle name="Įprastas 3 2 2 4 2 5 3" xfId="774" xr:uid="{199D08DD-26BF-445A-ADA6-7C909D4A6510}"/>
    <cellStyle name="Įprastas 3 2 2 4 2 5 3 2" xfId="2054" xr:uid="{ACD056F3-89DD-4A72-9F19-764ADF8944D6}"/>
    <cellStyle name="Įprastas 3 2 2 4 2 5 4" xfId="1571" xr:uid="{3BDA328A-7E2A-4379-A0D1-BF128918847A}"/>
    <cellStyle name="Įprastas 3 2 2 4 2 6" xfId="386" xr:uid="{D6F02925-0870-48EA-A6C9-2FE02BB93315}"/>
    <cellStyle name="Įprastas 3 2 2 4 2 6 2" xfId="776" xr:uid="{68B167AC-5EF8-44DA-8A9E-5E86FA7CB913}"/>
    <cellStyle name="Įprastas 3 2 2 4 2 6 2 2" xfId="2056" xr:uid="{609A0093-DB04-4A40-A27E-DACFCE1E12C5}"/>
    <cellStyle name="Įprastas 3 2 2 4 2 6 3" xfId="1667" xr:uid="{10CD322D-A18C-4B4F-94F1-1972A556D460}"/>
    <cellStyle name="Įprastas 3 2 2 4 2 7" xfId="761" xr:uid="{8AF9274E-10C0-4E8C-8A60-8E0F0377E68D}"/>
    <cellStyle name="Įprastas 3 2 2 4 2 7 2" xfId="2041" xr:uid="{A0697A37-9AAB-4065-82D4-B44430FA768A}"/>
    <cellStyle name="Įprastas 3 2 2 4 2 8" xfId="1331" xr:uid="{FFD70DCB-8608-47EA-9FF5-05A09E2AE56B}"/>
    <cellStyle name="Įprastas 3 2 2 4 3" xfId="70" xr:uid="{00956739-678D-46C5-B0E9-5FA5269CDACF}"/>
    <cellStyle name="Įprastas 3 2 2 4 3 2" xfId="150" xr:uid="{7AF4469C-D664-49CE-8F0E-0C9EB75B0223}"/>
    <cellStyle name="Įprastas 3 2 2 4 3 2 2" xfId="395" xr:uid="{09E81977-6D4B-4F39-85FC-22D2211C2513}"/>
    <cellStyle name="Įprastas 3 2 2 4 3 2 2 2" xfId="779" xr:uid="{3F5207AA-D743-45C5-A311-CAC533783749}"/>
    <cellStyle name="Įprastas 3 2 2 4 3 2 2 2 2" xfId="2059" xr:uid="{F841D8BE-4094-4F93-BF69-D91A1A950DD5}"/>
    <cellStyle name="Įprastas 3 2 2 4 3 2 2 3" xfId="1676" xr:uid="{BA652DB9-7CEE-4379-83FC-9203B35582DD}"/>
    <cellStyle name="Įprastas 3 2 2 4 3 2 3" xfId="778" xr:uid="{D8C6304E-452B-4C6E-9445-935C1BD6DD91}"/>
    <cellStyle name="Įprastas 3 2 2 4 3 2 3 2" xfId="2058" xr:uid="{A38B5DCA-D1D5-422F-BC1A-365668CC8814}"/>
    <cellStyle name="Įprastas 3 2 2 4 3 2 4" xfId="1431" xr:uid="{C1E1CF63-86DF-470A-A5A8-BDAB0D6DC32D}"/>
    <cellStyle name="Įprastas 3 2 2 4 3 3" xfId="230" xr:uid="{95467394-444C-4DE8-AFE0-C2472384069A}"/>
    <cellStyle name="Įprastas 3 2 2 4 3 3 2" xfId="396" xr:uid="{82F67810-3647-4C8C-9211-FA46699D881C}"/>
    <cellStyle name="Įprastas 3 2 2 4 3 3 2 2" xfId="781" xr:uid="{F4B43457-133B-4A44-81C5-F2A088A67412}"/>
    <cellStyle name="Įprastas 3 2 2 4 3 3 2 2 2" xfId="2061" xr:uid="{E049762D-531D-4674-AD5E-843985491039}"/>
    <cellStyle name="Įprastas 3 2 2 4 3 3 2 3" xfId="1677" xr:uid="{F3592EAB-D606-4C40-82D2-D56452669806}"/>
    <cellStyle name="Įprastas 3 2 2 4 3 3 3" xfId="780" xr:uid="{B02EB2D1-5984-45F9-BC5C-6EF9B1D5EF1E}"/>
    <cellStyle name="Įprastas 3 2 2 4 3 3 3 2" xfId="2060" xr:uid="{1CA0D698-26BD-4F03-97B0-B3C369FD7BC2}"/>
    <cellStyle name="Įprastas 3 2 2 4 3 3 4" xfId="1511" xr:uid="{F51A1115-380A-4939-8B5A-BDF306396E07}"/>
    <cellStyle name="Įprastas 3 2 2 4 3 4" xfId="310" xr:uid="{40005B2F-3018-40AE-8CC0-98B3C91CFBA2}"/>
    <cellStyle name="Įprastas 3 2 2 4 3 4 2" xfId="397" xr:uid="{9C0A54E9-75B8-4A7D-9109-65B73999BC39}"/>
    <cellStyle name="Įprastas 3 2 2 4 3 4 2 2" xfId="783" xr:uid="{E587A5D9-11AE-4B54-9D78-C8AB8241D5E9}"/>
    <cellStyle name="Įprastas 3 2 2 4 3 4 2 2 2" xfId="2063" xr:uid="{B99887E7-1D1D-4D9A-8F9B-2B389D9D1C9D}"/>
    <cellStyle name="Įprastas 3 2 2 4 3 4 2 3" xfId="1678" xr:uid="{D6EEBF50-B476-4ED7-8103-14FD13140038}"/>
    <cellStyle name="Įprastas 3 2 2 4 3 4 3" xfId="782" xr:uid="{2EE4F77F-62CD-4530-BF4A-527D485BFEAA}"/>
    <cellStyle name="Įprastas 3 2 2 4 3 4 3 2" xfId="2062" xr:uid="{957A8403-31E4-4E6D-A25A-54A4DEEE195E}"/>
    <cellStyle name="Įprastas 3 2 2 4 3 4 4" xfId="1591" xr:uid="{F3BFFC42-3CC3-4136-BCBC-1D431ABFA2D0}"/>
    <cellStyle name="Įprastas 3 2 2 4 3 5" xfId="394" xr:uid="{0A5401C1-EE72-487B-9E18-A5C722E393B7}"/>
    <cellStyle name="Įprastas 3 2 2 4 3 5 2" xfId="784" xr:uid="{9FE3D9B7-2091-44B3-8057-453448BA1E90}"/>
    <cellStyle name="Įprastas 3 2 2 4 3 5 2 2" xfId="2064" xr:uid="{28559F11-AE29-43BD-A505-7016C471F0DB}"/>
    <cellStyle name="Įprastas 3 2 2 4 3 5 3" xfId="1675" xr:uid="{37BD56A7-994F-4E6C-BB61-BD569931C863}"/>
    <cellStyle name="Įprastas 3 2 2 4 3 6" xfId="777" xr:uid="{F771E01B-7D7E-4795-9105-81FF1ED14C02}"/>
    <cellStyle name="Įprastas 3 2 2 4 3 6 2" xfId="2057" xr:uid="{BE69B58E-88C1-47E0-A172-8579B6EDA8AF}"/>
    <cellStyle name="Įprastas 3 2 2 4 3 7" xfId="1351" xr:uid="{B463ED4D-1C4B-499D-9992-7EDF8C47652E}"/>
    <cellStyle name="Įprastas 3 2 2 4 4" xfId="110" xr:uid="{41041E05-D22D-47F5-87D2-92DC6A3B7B98}"/>
    <cellStyle name="Įprastas 3 2 2 4 4 2" xfId="398" xr:uid="{00C0182A-4E69-459A-BCF5-164483918CBC}"/>
    <cellStyle name="Įprastas 3 2 2 4 4 2 2" xfId="786" xr:uid="{B4395FDD-EB10-43D1-88DE-171842823E81}"/>
    <cellStyle name="Įprastas 3 2 2 4 4 2 2 2" xfId="2066" xr:uid="{FDD210CB-C265-4A32-A89C-654805889921}"/>
    <cellStyle name="Įprastas 3 2 2 4 4 2 3" xfId="1679" xr:uid="{3BD9C795-1E1A-4A19-A217-7140E63B65DE}"/>
    <cellStyle name="Įprastas 3 2 2 4 4 3" xfId="785" xr:uid="{7C33183A-9488-4E4F-8F55-8E4EB337644B}"/>
    <cellStyle name="Įprastas 3 2 2 4 4 3 2" xfId="2065" xr:uid="{6DF69509-48DA-4E0C-86D4-8B53E3C04526}"/>
    <cellStyle name="Įprastas 3 2 2 4 4 4" xfId="1391" xr:uid="{E76D876E-72B7-4466-A3B2-606896AF9B79}"/>
    <cellStyle name="Įprastas 3 2 2 4 5" xfId="190" xr:uid="{A0DD6FFA-699E-47F2-A1B0-D6CC32FA98CB}"/>
    <cellStyle name="Įprastas 3 2 2 4 5 2" xfId="399" xr:uid="{50F67DEC-4009-41C1-B23E-18C7FA688CF9}"/>
    <cellStyle name="Įprastas 3 2 2 4 5 2 2" xfId="788" xr:uid="{B1C537A4-93A8-48CF-9096-9DD82E1F7916}"/>
    <cellStyle name="Įprastas 3 2 2 4 5 2 2 2" xfId="2068" xr:uid="{F6E0535C-1F39-45D4-B8C1-DA6F38695D06}"/>
    <cellStyle name="Įprastas 3 2 2 4 5 2 3" xfId="1680" xr:uid="{76571535-DE05-4CFD-87AA-5C1A6F132D89}"/>
    <cellStyle name="Įprastas 3 2 2 4 5 3" xfId="787" xr:uid="{B75CA9B7-3AA5-483C-A616-78C46D8AB21D}"/>
    <cellStyle name="Įprastas 3 2 2 4 5 3 2" xfId="2067" xr:uid="{B131D551-D35B-4B37-B2AE-C6A5654B3052}"/>
    <cellStyle name="Įprastas 3 2 2 4 5 4" xfId="1471" xr:uid="{6367BAF8-E930-430E-94BB-577BF9789635}"/>
    <cellStyle name="Įprastas 3 2 2 4 6" xfId="270" xr:uid="{7EE854C0-2259-4F34-9925-FBD5800F4A43}"/>
    <cellStyle name="Įprastas 3 2 2 4 6 2" xfId="400" xr:uid="{74E852A3-3FC8-4E06-B98C-A22D5095E901}"/>
    <cellStyle name="Įprastas 3 2 2 4 6 2 2" xfId="790" xr:uid="{60E28BF7-577B-440A-B8DE-61E4D84BA608}"/>
    <cellStyle name="Įprastas 3 2 2 4 6 2 2 2" xfId="2070" xr:uid="{5950223B-27AE-43C5-B83B-1D21194EE448}"/>
    <cellStyle name="Įprastas 3 2 2 4 6 2 3" xfId="1681" xr:uid="{E93D1A24-4039-4931-8CDA-4918A8A332DE}"/>
    <cellStyle name="Įprastas 3 2 2 4 6 3" xfId="789" xr:uid="{D9F5D886-A3C4-44DE-AA7D-769B249B0DD1}"/>
    <cellStyle name="Įprastas 3 2 2 4 6 3 2" xfId="2069" xr:uid="{650D852C-6EFD-47BD-B6AB-B5D3A0938EC3}"/>
    <cellStyle name="Įprastas 3 2 2 4 6 4" xfId="1551" xr:uid="{F2FD7EA0-FAD1-4094-B705-7A52C9D9BF48}"/>
    <cellStyle name="Įprastas 3 2 2 4 7" xfId="385" xr:uid="{83FCE59F-504D-479B-B49C-22578A366A22}"/>
    <cellStyle name="Įprastas 3 2 2 4 7 2" xfId="791" xr:uid="{E9DA4C15-AE4A-4427-9F66-A220D252BA67}"/>
    <cellStyle name="Įprastas 3 2 2 4 7 2 2" xfId="2071" xr:uid="{AE5A103E-5861-4735-A7D8-E4678E309172}"/>
    <cellStyle name="Įprastas 3 2 2 4 7 3" xfId="1666" xr:uid="{BABC3046-AAC0-421E-8447-BF291C278B7F}"/>
    <cellStyle name="Įprastas 3 2 2 4 8" xfId="760" xr:uid="{49BEE785-C1B0-4180-84EF-73B1E1A529AB}"/>
    <cellStyle name="Įprastas 3 2 2 4 8 2" xfId="2040" xr:uid="{62A4B356-923A-42B7-9AE5-F830E08CB8CE}"/>
    <cellStyle name="Įprastas 3 2 2 4 9" xfId="1311" xr:uid="{D54EB524-1959-444D-B637-74528EE1BFEC}"/>
    <cellStyle name="Įprastas 3 2 2 5" xfId="34" xr:uid="{8ACF294F-512B-4E9D-98F9-6A9E2F9DCB7D}"/>
    <cellStyle name="Įprastas 3 2 2 5 2" xfId="74" xr:uid="{EDCEF606-255C-4F5B-9FAF-6186820CD624}"/>
    <cellStyle name="Įprastas 3 2 2 5 2 2" xfId="154" xr:uid="{FB5350EA-B5A7-4D4A-A492-39FE659BC65C}"/>
    <cellStyle name="Įprastas 3 2 2 5 2 2 2" xfId="403" xr:uid="{992ABB5F-D5A3-42B4-8BF8-1B4E66EDC9AF}"/>
    <cellStyle name="Įprastas 3 2 2 5 2 2 2 2" xfId="795" xr:uid="{E095DEA1-DAED-4D37-9AD7-BF3D578DDE85}"/>
    <cellStyle name="Įprastas 3 2 2 5 2 2 2 2 2" xfId="2075" xr:uid="{BCDF4EA3-C2D1-4220-94A5-3C5E51440381}"/>
    <cellStyle name="Įprastas 3 2 2 5 2 2 2 3" xfId="1684" xr:uid="{0103CE39-FCD6-4D1A-9FD8-4DB95C24A466}"/>
    <cellStyle name="Įprastas 3 2 2 5 2 2 3" xfId="794" xr:uid="{2D167F07-2CBD-412F-81BF-F037E78A2FED}"/>
    <cellStyle name="Įprastas 3 2 2 5 2 2 3 2" xfId="2074" xr:uid="{6A32EFD2-A64C-4B83-80F1-381167F3AAFB}"/>
    <cellStyle name="Įprastas 3 2 2 5 2 2 4" xfId="1435" xr:uid="{3BED42E1-FC7B-4903-A2F0-E844CD01FA76}"/>
    <cellStyle name="Įprastas 3 2 2 5 2 3" xfId="234" xr:uid="{93FF7F5D-48CB-4F6A-8790-073E7DC99631}"/>
    <cellStyle name="Įprastas 3 2 2 5 2 3 2" xfId="404" xr:uid="{81863507-1822-47EB-A4E3-F429529CDA34}"/>
    <cellStyle name="Įprastas 3 2 2 5 2 3 2 2" xfId="797" xr:uid="{64906DE3-8605-4E9C-9A33-D3860B5DF1AE}"/>
    <cellStyle name="Įprastas 3 2 2 5 2 3 2 2 2" xfId="2077" xr:uid="{34D6CE35-1B74-41F0-B428-976CA4072DE8}"/>
    <cellStyle name="Įprastas 3 2 2 5 2 3 2 3" xfId="1685" xr:uid="{BAC02B77-2C71-4A4C-BF8F-5719625A3D3F}"/>
    <cellStyle name="Įprastas 3 2 2 5 2 3 3" xfId="796" xr:uid="{69A656C8-3560-4614-A365-1A80164902C4}"/>
    <cellStyle name="Įprastas 3 2 2 5 2 3 3 2" xfId="2076" xr:uid="{D0C6A858-EF04-4389-BCDE-5C6FCACBE8BB}"/>
    <cellStyle name="Įprastas 3 2 2 5 2 3 4" xfId="1515" xr:uid="{F393F17C-1E94-473E-93FE-5AF988D68B1E}"/>
    <cellStyle name="Įprastas 3 2 2 5 2 4" xfId="314" xr:uid="{55540DE1-8F54-43E0-8129-0843B0B44882}"/>
    <cellStyle name="Įprastas 3 2 2 5 2 4 2" xfId="405" xr:uid="{7CE24A3A-6369-44A1-AD90-81F09B4C3C46}"/>
    <cellStyle name="Įprastas 3 2 2 5 2 4 2 2" xfId="799" xr:uid="{7C6AE23D-1966-43E2-A754-02B3964C4998}"/>
    <cellStyle name="Įprastas 3 2 2 5 2 4 2 2 2" xfId="2079" xr:uid="{29CC1D8A-8CA9-4855-BF9D-BD696658D7EE}"/>
    <cellStyle name="Įprastas 3 2 2 5 2 4 2 3" xfId="1686" xr:uid="{4D277F06-B279-4760-AC23-23DEA49ED71E}"/>
    <cellStyle name="Įprastas 3 2 2 5 2 4 3" xfId="798" xr:uid="{4676C0CC-FCC4-45EB-AF06-7C04ED4012A5}"/>
    <cellStyle name="Įprastas 3 2 2 5 2 4 3 2" xfId="2078" xr:uid="{B157C622-E3E0-4833-9888-45E30B26A21C}"/>
    <cellStyle name="Įprastas 3 2 2 5 2 4 4" xfId="1595" xr:uid="{BF39E1C4-5DCA-4D2B-97D7-F642854E3DA6}"/>
    <cellStyle name="Įprastas 3 2 2 5 2 5" xfId="402" xr:uid="{2A909337-873F-4D29-A696-BCD21FBE7920}"/>
    <cellStyle name="Įprastas 3 2 2 5 2 5 2" xfId="800" xr:uid="{A16BF456-DA42-4180-B857-5B181AB31A29}"/>
    <cellStyle name="Įprastas 3 2 2 5 2 5 2 2" xfId="2080" xr:uid="{48E0986B-6F1A-46A5-9FB4-521B7DF02DA9}"/>
    <cellStyle name="Įprastas 3 2 2 5 2 5 3" xfId="1683" xr:uid="{02142952-E7DB-4745-B004-69D1D245A0C1}"/>
    <cellStyle name="Įprastas 3 2 2 5 2 6" xfId="793" xr:uid="{0BE2C5F7-F879-48E4-ACD3-9E2109427D97}"/>
    <cellStyle name="Įprastas 3 2 2 5 2 6 2" xfId="2073" xr:uid="{D39835EB-B502-4ECE-A60C-9D510595EDAF}"/>
    <cellStyle name="Įprastas 3 2 2 5 2 7" xfId="1355" xr:uid="{2B9237F8-F6A2-4A31-A09A-1584863018B2}"/>
    <cellStyle name="Įprastas 3 2 2 5 3" xfId="114" xr:uid="{6CD6C9BC-95EC-46B2-A0FE-E1D9B3C5EF24}"/>
    <cellStyle name="Įprastas 3 2 2 5 3 2" xfId="406" xr:uid="{762FBA08-D581-4828-93A1-EAAD841A2BD5}"/>
    <cellStyle name="Įprastas 3 2 2 5 3 2 2" xfId="802" xr:uid="{89E42354-8094-48EA-9986-EF7E7AA1E4B0}"/>
    <cellStyle name="Įprastas 3 2 2 5 3 2 2 2" xfId="2082" xr:uid="{8433B5EB-868F-4F2B-A0C8-239AE74BCBF4}"/>
    <cellStyle name="Įprastas 3 2 2 5 3 2 3" xfId="1687" xr:uid="{39FBDBEE-D8F7-4019-82CD-F929D498C181}"/>
    <cellStyle name="Įprastas 3 2 2 5 3 3" xfId="801" xr:uid="{BD8F2562-BE03-4478-8809-F26388CB557E}"/>
    <cellStyle name="Įprastas 3 2 2 5 3 3 2" xfId="2081" xr:uid="{886C894D-A212-43B7-AD25-9A0D1258611B}"/>
    <cellStyle name="Įprastas 3 2 2 5 3 4" xfId="1395" xr:uid="{29E83580-9680-4D6E-BC01-FDFFD20869A5}"/>
    <cellStyle name="Įprastas 3 2 2 5 4" xfId="194" xr:uid="{C2D8B33B-F1CD-4245-8B65-343146EED9F0}"/>
    <cellStyle name="Įprastas 3 2 2 5 4 2" xfId="407" xr:uid="{AC8967DF-9F0D-40B1-A2F8-108E4201E865}"/>
    <cellStyle name="Įprastas 3 2 2 5 4 2 2" xfId="804" xr:uid="{12F6DC42-F580-434D-879E-748DE08FEA6F}"/>
    <cellStyle name="Įprastas 3 2 2 5 4 2 2 2" xfId="2084" xr:uid="{51282679-E376-4357-9500-0557842259F2}"/>
    <cellStyle name="Įprastas 3 2 2 5 4 2 3" xfId="1688" xr:uid="{73C866BD-3528-4367-A30F-E0A67509CBE7}"/>
    <cellStyle name="Įprastas 3 2 2 5 4 3" xfId="803" xr:uid="{26A082A7-96BC-4C15-A523-A67C75573372}"/>
    <cellStyle name="Įprastas 3 2 2 5 4 3 2" xfId="2083" xr:uid="{4AFE00B0-A8A9-4203-A3F1-0E3F5EDB6AD3}"/>
    <cellStyle name="Įprastas 3 2 2 5 4 4" xfId="1475" xr:uid="{9C784879-1DD3-4BE4-AF80-C3D1F871C8E5}"/>
    <cellStyle name="Įprastas 3 2 2 5 5" xfId="274" xr:uid="{AC9089A2-AFF2-423A-896F-62322B3B2267}"/>
    <cellStyle name="Įprastas 3 2 2 5 5 2" xfId="408" xr:uid="{EDDA3EE7-540B-4800-9AB0-BE02B141C72F}"/>
    <cellStyle name="Įprastas 3 2 2 5 5 2 2" xfId="806" xr:uid="{55D26F1E-5E26-458C-877F-DE45E69E68DF}"/>
    <cellStyle name="Įprastas 3 2 2 5 5 2 2 2" xfId="2086" xr:uid="{DA1408F9-BF4D-4308-BD54-B8DD82B5FCE8}"/>
    <cellStyle name="Įprastas 3 2 2 5 5 2 3" xfId="1689" xr:uid="{2C6E071B-BA94-4FEA-8537-84095E374C80}"/>
    <cellStyle name="Įprastas 3 2 2 5 5 3" xfId="805" xr:uid="{35BAAF97-7394-4679-BE47-44920D9111CD}"/>
    <cellStyle name="Įprastas 3 2 2 5 5 3 2" xfId="2085" xr:uid="{973365D3-BE1C-4A13-80C7-17AA0C5D229E}"/>
    <cellStyle name="Įprastas 3 2 2 5 5 4" xfId="1555" xr:uid="{2163F397-A411-4DEC-AA4F-52129F9E8AE0}"/>
    <cellStyle name="Įprastas 3 2 2 5 6" xfId="401" xr:uid="{9CAD0061-D1FD-4EE9-A819-8C5AC8093995}"/>
    <cellStyle name="Įprastas 3 2 2 5 6 2" xfId="807" xr:uid="{1ED15920-A7B2-4944-89BB-9185F20D5794}"/>
    <cellStyle name="Įprastas 3 2 2 5 6 2 2" xfId="2087" xr:uid="{BEF3AF99-2E46-4F94-A9E5-E2F01A7CD019}"/>
    <cellStyle name="Įprastas 3 2 2 5 6 3" xfId="1682" xr:uid="{503EE8CD-67E4-46F5-B791-044DAD193C36}"/>
    <cellStyle name="Įprastas 3 2 2 5 7" xfId="792" xr:uid="{CA2F3CD8-69D9-40A2-B478-09BBFB370D8F}"/>
    <cellStyle name="Įprastas 3 2 2 5 7 2" xfId="2072" xr:uid="{ECB35B47-367A-41F1-85E1-243C4F0CBF21}"/>
    <cellStyle name="Įprastas 3 2 2 5 8" xfId="1315" xr:uid="{5B2D2210-2BC3-4A12-9EBA-35BAFE2264BA}"/>
    <cellStyle name="Įprastas 3 2 2 6" xfId="54" xr:uid="{D4C4A9F0-61A8-472A-A996-112D29936902}"/>
    <cellStyle name="Įprastas 3 2 2 6 2" xfId="134" xr:uid="{5F274BA5-AAFE-421D-B04D-F466D7779C4F}"/>
    <cellStyle name="Įprastas 3 2 2 6 2 2" xfId="410" xr:uid="{FF39CBE6-7E1B-4E9A-929F-DFECD89AD3BA}"/>
    <cellStyle name="Įprastas 3 2 2 6 2 2 2" xfId="810" xr:uid="{22548CA0-B2D2-48E3-B828-42FD23EDC455}"/>
    <cellStyle name="Įprastas 3 2 2 6 2 2 2 2" xfId="2090" xr:uid="{AE941123-1617-42E4-A14A-48BEE6F58C63}"/>
    <cellStyle name="Įprastas 3 2 2 6 2 2 3" xfId="1691" xr:uid="{A55BD44F-D696-45E3-8220-83BD8D190EF6}"/>
    <cellStyle name="Įprastas 3 2 2 6 2 3" xfId="809" xr:uid="{EA872592-BCAB-4113-A353-A264B4FF114E}"/>
    <cellStyle name="Įprastas 3 2 2 6 2 3 2" xfId="2089" xr:uid="{13748E1A-E55E-4A2D-8CBB-461400397D0F}"/>
    <cellStyle name="Įprastas 3 2 2 6 2 4" xfId="1415" xr:uid="{1845E6E9-309C-4C7D-9F31-F04E7BAD3079}"/>
    <cellStyle name="Įprastas 3 2 2 6 3" xfId="214" xr:uid="{6D9B3F53-23CA-4FF0-8088-3137637DC256}"/>
    <cellStyle name="Įprastas 3 2 2 6 3 2" xfId="411" xr:uid="{E419110E-08C2-42AE-BC46-48BCFB1AAE07}"/>
    <cellStyle name="Įprastas 3 2 2 6 3 2 2" xfId="812" xr:uid="{D636CD6C-E74E-452E-8240-E523D09CD488}"/>
    <cellStyle name="Įprastas 3 2 2 6 3 2 2 2" xfId="2092" xr:uid="{E678CCF6-5ECA-4F1C-A4CE-1E479294D29F}"/>
    <cellStyle name="Įprastas 3 2 2 6 3 2 3" xfId="1692" xr:uid="{00E3518B-5E04-49CD-8B24-CFAEBC3408DE}"/>
    <cellStyle name="Įprastas 3 2 2 6 3 3" xfId="811" xr:uid="{0EA66E14-B554-4095-A7CC-753F3C4507C0}"/>
    <cellStyle name="Įprastas 3 2 2 6 3 3 2" xfId="2091" xr:uid="{69FFFE19-3F85-4304-A7FB-30FE6944CC9B}"/>
    <cellStyle name="Įprastas 3 2 2 6 3 4" xfId="1495" xr:uid="{5A5E6387-C349-4E9D-A3A6-045741FBD753}"/>
    <cellStyle name="Įprastas 3 2 2 6 4" xfId="294" xr:uid="{D4C1BC36-BC87-48D5-8744-0DD29C93ADBC}"/>
    <cellStyle name="Įprastas 3 2 2 6 4 2" xfId="412" xr:uid="{FDE68B48-2693-4D09-9117-2E3E22664D6D}"/>
    <cellStyle name="Įprastas 3 2 2 6 4 2 2" xfId="814" xr:uid="{08594F12-550C-46A2-80EF-CC9D374356CC}"/>
    <cellStyle name="Įprastas 3 2 2 6 4 2 2 2" xfId="2094" xr:uid="{2C0AE248-27CE-450A-AA17-3E608F1923DF}"/>
    <cellStyle name="Įprastas 3 2 2 6 4 2 3" xfId="1693" xr:uid="{DD748CB6-4682-4805-8719-E870E4475983}"/>
    <cellStyle name="Įprastas 3 2 2 6 4 3" xfId="813" xr:uid="{413DE8F1-A0B7-428F-BD8A-218C4A895B78}"/>
    <cellStyle name="Įprastas 3 2 2 6 4 3 2" xfId="2093" xr:uid="{BBF99CE5-9869-440A-ACEB-36DFE37B7357}"/>
    <cellStyle name="Įprastas 3 2 2 6 4 4" xfId="1575" xr:uid="{9855DBD5-242D-4AB3-BD03-568B0CB57A87}"/>
    <cellStyle name="Įprastas 3 2 2 6 5" xfId="409" xr:uid="{83BC109E-4670-4479-AB9A-32EFBB5C892C}"/>
    <cellStyle name="Įprastas 3 2 2 6 5 2" xfId="815" xr:uid="{2F8A9A3B-F3C8-4071-B21C-5E54EC0EC49C}"/>
    <cellStyle name="Įprastas 3 2 2 6 5 2 2" xfId="2095" xr:uid="{EF35972E-0105-48BA-B52C-4CE8876952D1}"/>
    <cellStyle name="Įprastas 3 2 2 6 5 3" xfId="1690" xr:uid="{73EC4171-F88E-4C1F-873C-7AA30376B5D5}"/>
    <cellStyle name="Įprastas 3 2 2 6 6" xfId="808" xr:uid="{7995FD21-094D-47CE-9B2D-07C4AC8772FB}"/>
    <cellStyle name="Įprastas 3 2 2 6 6 2" xfId="2088" xr:uid="{4B7F8738-8F9C-486D-A348-918064F41C66}"/>
    <cellStyle name="Įprastas 3 2 2 6 7" xfId="1335" xr:uid="{F04C4251-1EBF-4B26-A301-D9BA76FD6C4A}"/>
    <cellStyle name="Įprastas 3 2 2 7" xfId="94" xr:uid="{D37196FE-DA9A-4635-A467-1EDC09A99E24}"/>
    <cellStyle name="Įprastas 3 2 2 7 2" xfId="413" xr:uid="{2815CD65-EF0E-4CC2-BDD0-C8AB73B13CD9}"/>
    <cellStyle name="Įprastas 3 2 2 7 2 2" xfId="817" xr:uid="{1C17674E-8158-4DBB-B285-E5B4EF60D3B5}"/>
    <cellStyle name="Įprastas 3 2 2 7 2 2 2" xfId="2097" xr:uid="{92DE3A7D-F1BB-4083-96E0-41B6FA225932}"/>
    <cellStyle name="Įprastas 3 2 2 7 2 3" xfId="1694" xr:uid="{ED90F6BD-7D6B-4CEB-81FB-CD2838340488}"/>
    <cellStyle name="Įprastas 3 2 2 7 3" xfId="816" xr:uid="{94B56E2D-20A2-4B6B-9C9C-8BD7C3915F63}"/>
    <cellStyle name="Įprastas 3 2 2 7 3 2" xfId="2096" xr:uid="{4FABF025-DE00-4393-A07B-54272710FC74}"/>
    <cellStyle name="Įprastas 3 2 2 7 4" xfId="1375" xr:uid="{A85C8E59-BE25-4103-A7C3-1F34DCEA6A93}"/>
    <cellStyle name="Įprastas 3 2 2 8" xfId="174" xr:uid="{254874EA-DFF7-452C-BBC6-24DC9F251D6A}"/>
    <cellStyle name="Įprastas 3 2 2 8 2" xfId="414" xr:uid="{EC25E9A7-A27F-45FF-ADC3-DECDB9BB20A1}"/>
    <cellStyle name="Įprastas 3 2 2 8 2 2" xfId="819" xr:uid="{D259B469-8D45-48AA-A44C-864F848435B6}"/>
    <cellStyle name="Įprastas 3 2 2 8 2 2 2" xfId="2099" xr:uid="{C9727EFC-4898-4A92-B3EB-59C596DAC21B}"/>
    <cellStyle name="Įprastas 3 2 2 8 2 3" xfId="1695" xr:uid="{F123B6CD-E657-4CEC-A055-0D2FF07894B6}"/>
    <cellStyle name="Įprastas 3 2 2 8 3" xfId="818" xr:uid="{F01DD60E-C5DB-47CD-9043-918BAE78946B}"/>
    <cellStyle name="Įprastas 3 2 2 8 3 2" xfId="2098" xr:uid="{495C3D27-BDC6-45DD-9C26-33AE26314D80}"/>
    <cellStyle name="Įprastas 3 2 2 8 4" xfId="1455" xr:uid="{A7F96244-7422-4A26-A5B3-876CC3A0E4AB}"/>
    <cellStyle name="Įprastas 3 2 2 9" xfId="254" xr:uid="{9E3C4049-DFC9-4F6E-BC1F-CED0467CF3F5}"/>
    <cellStyle name="Įprastas 3 2 2 9 2" xfId="415" xr:uid="{0303A655-C210-4D58-B9A9-5ADACA0D86FB}"/>
    <cellStyle name="Įprastas 3 2 2 9 2 2" xfId="821" xr:uid="{62FB5C30-CECE-4B95-B08B-2C6889690705}"/>
    <cellStyle name="Įprastas 3 2 2 9 2 2 2" xfId="2101" xr:uid="{FF9194A0-6E79-4A41-9A00-2D8D627F3F0F}"/>
    <cellStyle name="Įprastas 3 2 2 9 2 3" xfId="1696" xr:uid="{475E6866-EC13-4BD0-B189-A18F9AC1EEE7}"/>
    <cellStyle name="Įprastas 3 2 2 9 3" xfId="820" xr:uid="{88C624A3-BEE6-47C3-B581-68F70FEDF3D4}"/>
    <cellStyle name="Įprastas 3 2 2 9 3 2" xfId="2100" xr:uid="{528AD9FF-6220-4DF9-80EB-C6FC42D670BE}"/>
    <cellStyle name="Įprastas 3 2 2 9 4" xfId="1535" xr:uid="{FB9C9E0D-1DDA-4B92-AF5C-C7BAE5EB5DCD}"/>
    <cellStyle name="Įprastas 3 2 3" xfId="14" xr:uid="{00000000-0005-0000-0000-00000F000000}"/>
    <cellStyle name="Įprastas 3 2 3 10" xfId="1297" xr:uid="{203DD471-8027-4B79-B8A4-A99D2BABFFB0}"/>
    <cellStyle name="Įprastas 3 2 3 2" xfId="23" xr:uid="{00000000-0005-0000-0000-000010000000}"/>
    <cellStyle name="Įprastas 3 2 3 2 2" xfId="44" xr:uid="{4ED469EE-D4DE-4F6A-8D74-B189D13467AB}"/>
    <cellStyle name="Įprastas 3 2 3 2 2 2" xfId="84" xr:uid="{C549FAE5-4C5D-45B3-B11C-B5142A4E31FB}"/>
    <cellStyle name="Įprastas 3 2 3 2 2 2 2" xfId="164" xr:uid="{0C3695DA-BB10-4C97-B80D-F02D8F813D84}"/>
    <cellStyle name="Įprastas 3 2 3 2 2 2 2 2" xfId="420" xr:uid="{29EA2289-3DA4-4AD3-972D-8ACECB4EB29E}"/>
    <cellStyle name="Įprastas 3 2 3 2 2 2 2 2 2" xfId="827" xr:uid="{0753F54C-51ED-44F2-895D-74CC7B948677}"/>
    <cellStyle name="Įprastas 3 2 3 2 2 2 2 2 2 2" xfId="2107" xr:uid="{E3EBA2CC-2AC5-4BFA-87E1-DA5E21B259A5}"/>
    <cellStyle name="Įprastas 3 2 3 2 2 2 2 2 3" xfId="1701" xr:uid="{D795425A-1287-4F35-8A48-AD93169A34B8}"/>
    <cellStyle name="Įprastas 3 2 3 2 2 2 2 3" xfId="826" xr:uid="{35D896EC-964C-4EA6-A635-A0C4F8F9F464}"/>
    <cellStyle name="Įprastas 3 2 3 2 2 2 2 3 2" xfId="2106" xr:uid="{2FD84D2E-377F-4DCA-A20B-430587F270D3}"/>
    <cellStyle name="Įprastas 3 2 3 2 2 2 2 4" xfId="1445" xr:uid="{9FE811E0-9B2D-4A28-8066-282CE4E0FCF6}"/>
    <cellStyle name="Įprastas 3 2 3 2 2 2 3" xfId="244" xr:uid="{2248D7E3-D4F7-4A77-827E-FD22ED183C89}"/>
    <cellStyle name="Įprastas 3 2 3 2 2 2 3 2" xfId="421" xr:uid="{19D74047-44CA-4132-AFAE-F2B32741B4D0}"/>
    <cellStyle name="Įprastas 3 2 3 2 2 2 3 2 2" xfId="829" xr:uid="{4C51CC0F-D463-49EA-93AE-3728678C2B90}"/>
    <cellStyle name="Įprastas 3 2 3 2 2 2 3 2 2 2" xfId="2109" xr:uid="{2BF26ED3-8A36-4083-AE01-23BA456263A7}"/>
    <cellStyle name="Įprastas 3 2 3 2 2 2 3 2 3" xfId="1702" xr:uid="{3A34BC3F-E391-45C1-BF51-3D5C720773B2}"/>
    <cellStyle name="Įprastas 3 2 3 2 2 2 3 3" xfId="828" xr:uid="{9F90D9D1-8571-4EF2-89B8-FA4DF3D0ABFE}"/>
    <cellStyle name="Įprastas 3 2 3 2 2 2 3 3 2" xfId="2108" xr:uid="{3FD2C004-F8E8-4556-93AC-EABCEC42D458}"/>
    <cellStyle name="Įprastas 3 2 3 2 2 2 3 4" xfId="1525" xr:uid="{452FA326-0B65-4D45-842C-EAC41E49DC03}"/>
    <cellStyle name="Įprastas 3 2 3 2 2 2 4" xfId="324" xr:uid="{FE20340E-ED24-4B80-B92C-FE2A7B910B8B}"/>
    <cellStyle name="Įprastas 3 2 3 2 2 2 4 2" xfId="422" xr:uid="{C5A4218F-2C6A-43CE-A8FD-5E214156E7C2}"/>
    <cellStyle name="Įprastas 3 2 3 2 2 2 4 2 2" xfId="831" xr:uid="{3D5EAFD1-44EC-4DF8-8E68-4D86451FF7BB}"/>
    <cellStyle name="Įprastas 3 2 3 2 2 2 4 2 2 2" xfId="2111" xr:uid="{5A47AB99-C903-462A-9916-1E8CEC9138B1}"/>
    <cellStyle name="Įprastas 3 2 3 2 2 2 4 2 3" xfId="1703" xr:uid="{3D91B750-F683-4AC2-B95D-8C30585BF12F}"/>
    <cellStyle name="Įprastas 3 2 3 2 2 2 4 3" xfId="830" xr:uid="{9DCFDC89-CA07-4CDC-84DE-6B753880C1D2}"/>
    <cellStyle name="Įprastas 3 2 3 2 2 2 4 3 2" xfId="2110" xr:uid="{F0EC282B-2B51-4B9C-B7CC-694E66D0ED2D}"/>
    <cellStyle name="Įprastas 3 2 3 2 2 2 4 4" xfId="1605" xr:uid="{9D4D4150-1259-4420-BF2A-C770883088A1}"/>
    <cellStyle name="Įprastas 3 2 3 2 2 2 5" xfId="419" xr:uid="{112F850B-47EF-40AE-9F21-FB9C3DD5B4EA}"/>
    <cellStyle name="Įprastas 3 2 3 2 2 2 5 2" xfId="832" xr:uid="{EBDF9807-D882-42B4-8303-372BA1A47195}"/>
    <cellStyle name="Įprastas 3 2 3 2 2 2 5 2 2" xfId="2112" xr:uid="{C7703977-14AD-4BEC-B2A2-AAFA353369C2}"/>
    <cellStyle name="Įprastas 3 2 3 2 2 2 5 3" xfId="1700" xr:uid="{71FB04CB-EA37-4616-95AF-39D304E44B07}"/>
    <cellStyle name="Įprastas 3 2 3 2 2 2 6" xfId="825" xr:uid="{61CCD474-13A4-49C9-8377-D6A7A2D40115}"/>
    <cellStyle name="Įprastas 3 2 3 2 2 2 6 2" xfId="2105" xr:uid="{F98094A2-CB0B-403F-AF44-8B942843175A}"/>
    <cellStyle name="Įprastas 3 2 3 2 2 2 7" xfId="1365" xr:uid="{923C7F01-1A24-4521-BDCC-7DA799AE5FD4}"/>
    <cellStyle name="Įprastas 3 2 3 2 2 3" xfId="124" xr:uid="{EFA97BCE-CE1A-4915-9B6E-716CB3A82E6C}"/>
    <cellStyle name="Įprastas 3 2 3 2 2 3 2" xfId="423" xr:uid="{2E8E187E-3BBF-4625-B0F1-550F00395078}"/>
    <cellStyle name="Įprastas 3 2 3 2 2 3 2 2" xfId="834" xr:uid="{3FCDE921-866D-4075-BDC1-AB44EB443524}"/>
    <cellStyle name="Įprastas 3 2 3 2 2 3 2 2 2" xfId="2114" xr:uid="{BCFC68EF-CD36-405E-BF72-C91054752B0D}"/>
    <cellStyle name="Įprastas 3 2 3 2 2 3 2 3" xfId="1704" xr:uid="{7188A4D9-0B09-4249-B902-2041D8CDD321}"/>
    <cellStyle name="Įprastas 3 2 3 2 2 3 3" xfId="833" xr:uid="{8734D42B-89CC-436D-89C5-82A1E09E56BA}"/>
    <cellStyle name="Įprastas 3 2 3 2 2 3 3 2" xfId="2113" xr:uid="{62B53309-5DFA-46CF-9AE0-61CACE19731E}"/>
    <cellStyle name="Įprastas 3 2 3 2 2 3 4" xfId="1405" xr:uid="{9F8A34C4-837E-4772-A965-F8D6FE435B62}"/>
    <cellStyle name="Įprastas 3 2 3 2 2 4" xfId="204" xr:uid="{DF3CB5B9-9ADE-48A8-B60E-E07F092F6C06}"/>
    <cellStyle name="Įprastas 3 2 3 2 2 4 2" xfId="424" xr:uid="{93B9C069-72A8-41D5-AE00-8BC0B47A7241}"/>
    <cellStyle name="Įprastas 3 2 3 2 2 4 2 2" xfId="836" xr:uid="{A2DD0DD0-F974-45A5-A620-902FD5A978ED}"/>
    <cellStyle name="Įprastas 3 2 3 2 2 4 2 2 2" xfId="2116" xr:uid="{52394DD8-B613-4C41-867E-188D7634C019}"/>
    <cellStyle name="Įprastas 3 2 3 2 2 4 2 3" xfId="1705" xr:uid="{7014EAAB-498B-495C-AAC6-E624529039CD}"/>
    <cellStyle name="Įprastas 3 2 3 2 2 4 3" xfId="835" xr:uid="{E459CD0C-5A12-4C24-96C7-DEF2AE0DB8C5}"/>
    <cellStyle name="Įprastas 3 2 3 2 2 4 3 2" xfId="2115" xr:uid="{1DBF39E9-5BB1-4BAF-BD9B-2DCC427545CC}"/>
    <cellStyle name="Įprastas 3 2 3 2 2 4 4" xfId="1485" xr:uid="{32F3A11B-1C2E-42B3-BDAC-A03750E8F7F3}"/>
    <cellStyle name="Įprastas 3 2 3 2 2 5" xfId="284" xr:uid="{1086DED4-AEF6-466C-BB38-9E95FF1C429B}"/>
    <cellStyle name="Įprastas 3 2 3 2 2 5 2" xfId="425" xr:uid="{B90F9BB9-DB52-477C-BA4C-CA007142CBEF}"/>
    <cellStyle name="Įprastas 3 2 3 2 2 5 2 2" xfId="838" xr:uid="{9DECD84A-998F-43E1-A706-0E7BF72EB6A2}"/>
    <cellStyle name="Įprastas 3 2 3 2 2 5 2 2 2" xfId="2118" xr:uid="{83F085AD-CE3E-496D-B02C-CB04EBEF018A}"/>
    <cellStyle name="Įprastas 3 2 3 2 2 5 2 3" xfId="1706" xr:uid="{55972336-1316-4CA2-A145-3A158F8D7714}"/>
    <cellStyle name="Įprastas 3 2 3 2 2 5 3" xfId="837" xr:uid="{4C33B8C3-84D6-422F-9BD2-29458FFE6CA7}"/>
    <cellStyle name="Įprastas 3 2 3 2 2 5 3 2" xfId="2117" xr:uid="{B59CB9BF-57BD-44DE-A400-03C531A6E95D}"/>
    <cellStyle name="Įprastas 3 2 3 2 2 5 4" xfId="1565" xr:uid="{263A0AD6-C69B-4ACD-835F-6EB52BCF1BDB}"/>
    <cellStyle name="Įprastas 3 2 3 2 2 6" xfId="418" xr:uid="{CB152DF0-DA65-4FE4-9C30-30A196282C34}"/>
    <cellStyle name="Įprastas 3 2 3 2 2 6 2" xfId="839" xr:uid="{5A0B86DC-4E2D-4F76-A074-A07FA98D251C}"/>
    <cellStyle name="Įprastas 3 2 3 2 2 6 2 2" xfId="2119" xr:uid="{A295640D-E0D8-417E-8107-8A2E3CD7077B}"/>
    <cellStyle name="Įprastas 3 2 3 2 2 6 3" xfId="1699" xr:uid="{9428C0FC-BF58-4AC4-9D67-92054E6E2357}"/>
    <cellStyle name="Įprastas 3 2 3 2 2 7" xfId="824" xr:uid="{3FF75F44-6B20-4750-ABBB-C77148707783}"/>
    <cellStyle name="Įprastas 3 2 3 2 2 7 2" xfId="2104" xr:uid="{82EDCC95-4E87-4469-92E3-94620D1CAE55}"/>
    <cellStyle name="Įprastas 3 2 3 2 2 8" xfId="1325" xr:uid="{8EEE02DF-1035-4CE7-B974-6CE900CBD6E9}"/>
    <cellStyle name="Įprastas 3 2 3 2 3" xfId="64" xr:uid="{A4110EAE-E117-43ED-847E-9D61730FB394}"/>
    <cellStyle name="Įprastas 3 2 3 2 3 2" xfId="144" xr:uid="{B676EB0B-E92C-4695-A0C9-8BD269ABCBAC}"/>
    <cellStyle name="Įprastas 3 2 3 2 3 2 2" xfId="427" xr:uid="{FA00DACA-5CC1-4A4A-9216-B97457E98018}"/>
    <cellStyle name="Įprastas 3 2 3 2 3 2 2 2" xfId="842" xr:uid="{6A7AF15B-FA6D-4889-BB24-8A2896D35314}"/>
    <cellStyle name="Įprastas 3 2 3 2 3 2 2 2 2" xfId="2122" xr:uid="{71B66704-4F1C-422D-8B56-4B084280D975}"/>
    <cellStyle name="Įprastas 3 2 3 2 3 2 2 3" xfId="1708" xr:uid="{D44C498F-53BD-455E-A631-F9B74763354D}"/>
    <cellStyle name="Įprastas 3 2 3 2 3 2 3" xfId="841" xr:uid="{51E53691-9970-41E0-B584-8FC2E24A0233}"/>
    <cellStyle name="Įprastas 3 2 3 2 3 2 3 2" xfId="2121" xr:uid="{C49BBFBE-9433-4753-BC97-4C6A04DB4A86}"/>
    <cellStyle name="Įprastas 3 2 3 2 3 2 4" xfId="1425" xr:uid="{D706ED47-6D0B-4D36-97E0-0A0EACB08EC9}"/>
    <cellStyle name="Įprastas 3 2 3 2 3 3" xfId="224" xr:uid="{D356AB11-554D-4F19-A9AC-455708447FC2}"/>
    <cellStyle name="Įprastas 3 2 3 2 3 3 2" xfId="428" xr:uid="{A74485C7-4416-4BAC-A206-B6C67377D28D}"/>
    <cellStyle name="Įprastas 3 2 3 2 3 3 2 2" xfId="844" xr:uid="{FBE80805-B7BB-44D2-BDAB-3F810B8FF539}"/>
    <cellStyle name="Įprastas 3 2 3 2 3 3 2 2 2" xfId="2124" xr:uid="{21DA1E78-1AA0-468E-800A-3CFD7A446A5F}"/>
    <cellStyle name="Įprastas 3 2 3 2 3 3 2 3" xfId="1709" xr:uid="{78A2117D-8A4B-4F07-BEF3-73A123734657}"/>
    <cellStyle name="Įprastas 3 2 3 2 3 3 3" xfId="843" xr:uid="{900199FD-956D-4EF5-B834-AB12EFBE4DD8}"/>
    <cellStyle name="Įprastas 3 2 3 2 3 3 3 2" xfId="2123" xr:uid="{FEAD4178-D39F-4ED6-AE08-D56202B7C29D}"/>
    <cellStyle name="Įprastas 3 2 3 2 3 3 4" xfId="1505" xr:uid="{E56BF9DE-ADFF-4201-A622-99CE85FA67F0}"/>
    <cellStyle name="Įprastas 3 2 3 2 3 4" xfId="304" xr:uid="{D05964D4-C376-40CE-BC44-5D98EAD9ADBF}"/>
    <cellStyle name="Įprastas 3 2 3 2 3 4 2" xfId="429" xr:uid="{C7AF89D1-6A60-4508-A235-65A5F0F3115C}"/>
    <cellStyle name="Įprastas 3 2 3 2 3 4 2 2" xfId="846" xr:uid="{0F205EE5-3582-4089-99FA-1A79B37AAAFC}"/>
    <cellStyle name="Įprastas 3 2 3 2 3 4 2 2 2" xfId="2126" xr:uid="{82DDD243-3DF8-41D6-8F63-CCF6C355F3FD}"/>
    <cellStyle name="Įprastas 3 2 3 2 3 4 2 3" xfId="1710" xr:uid="{17BB9055-7EF6-4490-85F8-70A32A63DAD7}"/>
    <cellStyle name="Įprastas 3 2 3 2 3 4 3" xfId="845" xr:uid="{24F33284-F989-4559-B8FB-FD182D4A17E0}"/>
    <cellStyle name="Įprastas 3 2 3 2 3 4 3 2" xfId="2125" xr:uid="{51D8CEC8-0F32-49AD-B814-6AD71AF9090D}"/>
    <cellStyle name="Įprastas 3 2 3 2 3 4 4" xfId="1585" xr:uid="{A1EDB21D-9148-4D3F-B357-698DBA58FA29}"/>
    <cellStyle name="Įprastas 3 2 3 2 3 5" xfId="426" xr:uid="{9F3BE316-3CD2-4661-8E33-1C98E3B63789}"/>
    <cellStyle name="Įprastas 3 2 3 2 3 5 2" xfId="847" xr:uid="{10C69A20-13C4-4F26-93FE-2AE88C6C657C}"/>
    <cellStyle name="Įprastas 3 2 3 2 3 5 2 2" xfId="2127" xr:uid="{1DA41658-1F4C-49B3-A884-316C8ADE51CB}"/>
    <cellStyle name="Įprastas 3 2 3 2 3 5 3" xfId="1707" xr:uid="{501361A1-9CF6-4E27-A229-B0AF6D4FE5D3}"/>
    <cellStyle name="Įprastas 3 2 3 2 3 6" xfId="840" xr:uid="{6A4A7997-4D6B-4321-9DAB-C9B2588DEDD0}"/>
    <cellStyle name="Įprastas 3 2 3 2 3 6 2" xfId="2120" xr:uid="{C903CAA7-30B2-4668-8C94-BB3DC8C72BB5}"/>
    <cellStyle name="Įprastas 3 2 3 2 3 7" xfId="1345" xr:uid="{3C0DE891-3D81-4ECE-BDE6-E1869F2577F3}"/>
    <cellStyle name="Įprastas 3 2 3 2 4" xfId="104" xr:uid="{630D753E-F593-434B-8264-D63155F94CED}"/>
    <cellStyle name="Įprastas 3 2 3 2 4 2" xfId="430" xr:uid="{D61A456F-027E-4B8E-9473-B4B80C11F5BF}"/>
    <cellStyle name="Įprastas 3 2 3 2 4 2 2" xfId="849" xr:uid="{ABB18D64-5311-4517-9AF9-E6ACF5FF4761}"/>
    <cellStyle name="Įprastas 3 2 3 2 4 2 2 2" xfId="2129" xr:uid="{946244EA-8ABD-418E-935C-4B452B718A5F}"/>
    <cellStyle name="Įprastas 3 2 3 2 4 2 3" xfId="1711" xr:uid="{4895C11A-4DAB-48C0-9ADB-0C099ED61199}"/>
    <cellStyle name="Įprastas 3 2 3 2 4 3" xfId="848" xr:uid="{A6F5633C-8A76-43B9-9AE4-24EF1F12D2CD}"/>
    <cellStyle name="Įprastas 3 2 3 2 4 3 2" xfId="2128" xr:uid="{85E07315-D78E-4ACD-A615-AAF9DED364E6}"/>
    <cellStyle name="Įprastas 3 2 3 2 4 4" xfId="1385" xr:uid="{D78414FA-7C7A-4E27-B9D6-C995CD521846}"/>
    <cellStyle name="Įprastas 3 2 3 2 5" xfId="184" xr:uid="{B7255F20-B85C-4B74-8880-2D7E693653C3}"/>
    <cellStyle name="Įprastas 3 2 3 2 5 2" xfId="431" xr:uid="{751BCCFA-E238-4611-A90E-457B05AED799}"/>
    <cellStyle name="Įprastas 3 2 3 2 5 2 2" xfId="851" xr:uid="{4FB83F7E-E50F-4EC8-85BE-31477B34C7EC}"/>
    <cellStyle name="Įprastas 3 2 3 2 5 2 2 2" xfId="2131" xr:uid="{B7E872C2-7B4C-4FD9-8546-6258FA3C55EA}"/>
    <cellStyle name="Įprastas 3 2 3 2 5 2 3" xfId="1712" xr:uid="{21689D5E-2D7E-43D5-9B8B-A0D96135132A}"/>
    <cellStyle name="Įprastas 3 2 3 2 5 3" xfId="850" xr:uid="{CAA15E24-EBF5-4F8B-B1D4-6AD9E62F6C77}"/>
    <cellStyle name="Įprastas 3 2 3 2 5 3 2" xfId="2130" xr:uid="{19E7DACD-4293-4F14-AFE6-FAADECAD8C48}"/>
    <cellStyle name="Įprastas 3 2 3 2 5 4" xfId="1465" xr:uid="{A0121684-E0C1-44B1-84C3-08CC6D7BA2BA}"/>
    <cellStyle name="Įprastas 3 2 3 2 6" xfId="264" xr:uid="{83F6E4AB-AFFC-416D-AB45-D73BA9549B25}"/>
    <cellStyle name="Įprastas 3 2 3 2 6 2" xfId="432" xr:uid="{256D76A2-EAA1-4962-82D8-C3F11D20C937}"/>
    <cellStyle name="Įprastas 3 2 3 2 6 2 2" xfId="853" xr:uid="{F7995ECA-A292-4C28-A74E-6F9022EB2CD0}"/>
    <cellStyle name="Įprastas 3 2 3 2 6 2 2 2" xfId="2133" xr:uid="{84AF1AE0-CC80-485A-B759-E48AD08B74F3}"/>
    <cellStyle name="Įprastas 3 2 3 2 6 2 3" xfId="1713" xr:uid="{4283EAEA-BD1D-4F2B-98CE-2E373F988876}"/>
    <cellStyle name="Įprastas 3 2 3 2 6 3" xfId="852" xr:uid="{4ECA57D5-BD5F-4B41-92CB-6CF2641EDDD6}"/>
    <cellStyle name="Įprastas 3 2 3 2 6 3 2" xfId="2132" xr:uid="{5A1E664C-CB96-44EC-B811-E3F813FC5265}"/>
    <cellStyle name="Įprastas 3 2 3 2 6 4" xfId="1545" xr:uid="{47046C66-0197-4376-9C4B-27F2146FB4A2}"/>
    <cellStyle name="Įprastas 3 2 3 2 7" xfId="417" xr:uid="{1BC01BEC-34F9-4843-8DBB-A704077B1FE1}"/>
    <cellStyle name="Įprastas 3 2 3 2 7 2" xfId="854" xr:uid="{A58C26E0-D944-429A-8AB7-29425BF8A41E}"/>
    <cellStyle name="Įprastas 3 2 3 2 7 2 2" xfId="2134" xr:uid="{4B320441-DB10-4F57-ACE1-0E0E171507A4}"/>
    <cellStyle name="Įprastas 3 2 3 2 7 3" xfId="1698" xr:uid="{74F25441-FDC4-492C-A6B2-843B1A6D121A}"/>
    <cellStyle name="Įprastas 3 2 3 2 8" xfId="823" xr:uid="{40C3161D-9CA3-4732-AE1C-EB7A23E64D5B}"/>
    <cellStyle name="Įprastas 3 2 3 2 8 2" xfId="2103" xr:uid="{BFA05B5C-7E49-4956-9AEF-633C0E8ECBB5}"/>
    <cellStyle name="Įprastas 3 2 3 2 9" xfId="1305" xr:uid="{FC0FD53B-77C6-4896-BA49-7879B3ED681F}"/>
    <cellStyle name="Įprastas 3 2 3 3" xfId="36" xr:uid="{93E528A1-670D-4DC6-99C8-0957C9C9F346}"/>
    <cellStyle name="Įprastas 3 2 3 3 2" xfId="76" xr:uid="{9989E67B-3745-485F-8AA2-57D091C6BA46}"/>
    <cellStyle name="Įprastas 3 2 3 3 2 2" xfId="156" xr:uid="{15AEB73C-2D20-4356-8D4F-A6DAFCB2ECAB}"/>
    <cellStyle name="Įprastas 3 2 3 3 2 2 2" xfId="435" xr:uid="{CAA35156-B19B-4B4C-9EBD-5E3C8A180B32}"/>
    <cellStyle name="Įprastas 3 2 3 3 2 2 2 2" xfId="858" xr:uid="{24DF3AA9-21EB-4877-AF7D-93AA6EDC2C32}"/>
    <cellStyle name="Įprastas 3 2 3 3 2 2 2 2 2" xfId="2138" xr:uid="{12B1BF49-AC2F-41CD-84AD-C4D7451961FC}"/>
    <cellStyle name="Įprastas 3 2 3 3 2 2 2 3" xfId="1716" xr:uid="{3959F9F0-C612-495F-88C4-BF5CED9A3EB9}"/>
    <cellStyle name="Įprastas 3 2 3 3 2 2 3" xfId="857" xr:uid="{23696277-3F81-4B18-94E1-B9165D728062}"/>
    <cellStyle name="Įprastas 3 2 3 3 2 2 3 2" xfId="2137" xr:uid="{4E909046-83FE-422A-892A-FE11FA9EC6FC}"/>
    <cellStyle name="Įprastas 3 2 3 3 2 2 4" xfId="1437" xr:uid="{382A3387-C3E2-4EE2-9D59-D650678C3B09}"/>
    <cellStyle name="Įprastas 3 2 3 3 2 3" xfId="236" xr:uid="{0D644824-BDE8-4177-B0A3-8037F673A097}"/>
    <cellStyle name="Įprastas 3 2 3 3 2 3 2" xfId="436" xr:uid="{FFB220E9-276D-4F86-967B-4D008CCB69C0}"/>
    <cellStyle name="Įprastas 3 2 3 3 2 3 2 2" xfId="860" xr:uid="{96C3EBEA-3013-4940-BD16-A71F2C20B332}"/>
    <cellStyle name="Įprastas 3 2 3 3 2 3 2 2 2" xfId="2140" xr:uid="{A62FDFE3-FC72-4533-A90B-3F6543057FFE}"/>
    <cellStyle name="Įprastas 3 2 3 3 2 3 2 3" xfId="1717" xr:uid="{3C14D576-6DD7-4307-9A4E-7E97A978F918}"/>
    <cellStyle name="Įprastas 3 2 3 3 2 3 3" xfId="859" xr:uid="{F572CDC6-895B-4BA4-8211-53A280573191}"/>
    <cellStyle name="Įprastas 3 2 3 3 2 3 3 2" xfId="2139" xr:uid="{A81AA90F-EF9A-4E33-BA5E-5FA9944DCF02}"/>
    <cellStyle name="Įprastas 3 2 3 3 2 3 4" xfId="1517" xr:uid="{A4BD06B1-CCED-4F55-A8F2-B2125D1ADC3F}"/>
    <cellStyle name="Įprastas 3 2 3 3 2 4" xfId="316" xr:uid="{DDE8CB10-054D-4D3D-99E6-7BC244E7C3DA}"/>
    <cellStyle name="Įprastas 3 2 3 3 2 4 2" xfId="437" xr:uid="{2A8528A3-D223-4DAE-9B18-BCD6B4F6D6BC}"/>
    <cellStyle name="Įprastas 3 2 3 3 2 4 2 2" xfId="862" xr:uid="{AFCE41F4-061F-4407-93B4-2D376BF6BB6C}"/>
    <cellStyle name="Įprastas 3 2 3 3 2 4 2 2 2" xfId="2142" xr:uid="{AF1D827D-FDD1-44A8-BCB2-59A01A64CCBE}"/>
    <cellStyle name="Įprastas 3 2 3 3 2 4 2 3" xfId="1718" xr:uid="{2E5B3251-FFA4-4CB5-B4E5-2748A96F5A6E}"/>
    <cellStyle name="Įprastas 3 2 3 3 2 4 3" xfId="861" xr:uid="{9041A0CE-624B-421B-9E17-3E60E81C52F8}"/>
    <cellStyle name="Įprastas 3 2 3 3 2 4 3 2" xfId="2141" xr:uid="{B283BA63-4AE7-40DA-B27D-0EE13AF5A21C}"/>
    <cellStyle name="Įprastas 3 2 3 3 2 4 4" xfId="1597" xr:uid="{F71FCD2C-FF7C-4AE4-AC7C-9BBA72AC2CCB}"/>
    <cellStyle name="Įprastas 3 2 3 3 2 5" xfId="434" xr:uid="{1213AD8C-60AE-479A-B679-668F1273FEB3}"/>
    <cellStyle name="Įprastas 3 2 3 3 2 5 2" xfId="863" xr:uid="{32E8950A-92CC-40BA-8FAF-6460C0228F31}"/>
    <cellStyle name="Įprastas 3 2 3 3 2 5 2 2" xfId="2143" xr:uid="{5D0EFF2D-C225-47FF-ACE5-237267EDF491}"/>
    <cellStyle name="Įprastas 3 2 3 3 2 5 3" xfId="1715" xr:uid="{9DBA58CA-920B-4B58-ADBC-8C0C369196FC}"/>
    <cellStyle name="Įprastas 3 2 3 3 2 6" xfId="856" xr:uid="{3091D0EB-A45F-47A5-A23D-C5F78144545C}"/>
    <cellStyle name="Įprastas 3 2 3 3 2 6 2" xfId="2136" xr:uid="{4B1D53BA-CF73-4577-A492-FB7CB9423641}"/>
    <cellStyle name="Įprastas 3 2 3 3 2 7" xfId="1357" xr:uid="{3D1FC082-5840-4D04-BEDA-54ADD5723B9F}"/>
    <cellStyle name="Įprastas 3 2 3 3 3" xfId="116" xr:uid="{0618903A-CFA6-4881-A1C2-43F8017FE8E6}"/>
    <cellStyle name="Įprastas 3 2 3 3 3 2" xfId="438" xr:uid="{1C8B43BB-7825-427B-8029-1908489C71C6}"/>
    <cellStyle name="Įprastas 3 2 3 3 3 2 2" xfId="865" xr:uid="{5D9202AB-849F-43EC-9F63-F5273A6CEF8E}"/>
    <cellStyle name="Įprastas 3 2 3 3 3 2 2 2" xfId="2145" xr:uid="{6CD62F50-0775-4B06-A4FC-2CCEFC0CCECA}"/>
    <cellStyle name="Įprastas 3 2 3 3 3 2 3" xfId="1719" xr:uid="{4D584E9D-FE8E-484C-B23E-DBFD0D9683DC}"/>
    <cellStyle name="Įprastas 3 2 3 3 3 3" xfId="864" xr:uid="{E7D650DE-C4EF-40FB-9CC7-8C599844C207}"/>
    <cellStyle name="Įprastas 3 2 3 3 3 3 2" xfId="2144" xr:uid="{D03CA466-9495-4495-A5D1-F715299776C9}"/>
    <cellStyle name="Įprastas 3 2 3 3 3 4" xfId="1397" xr:uid="{0A11D3B7-4E5F-4BD5-B08E-F539DDD151C0}"/>
    <cellStyle name="Įprastas 3 2 3 3 4" xfId="196" xr:uid="{B2DE9EB0-2038-46AD-816A-276FBF41A654}"/>
    <cellStyle name="Įprastas 3 2 3 3 4 2" xfId="439" xr:uid="{7B72A081-6614-47FF-8331-DD40735F6591}"/>
    <cellStyle name="Įprastas 3 2 3 3 4 2 2" xfId="867" xr:uid="{21E380CE-C61B-4800-BC3F-533B1A5B5790}"/>
    <cellStyle name="Įprastas 3 2 3 3 4 2 2 2" xfId="2147" xr:uid="{0D325F1E-E94C-4852-B84A-50F0A2DA386D}"/>
    <cellStyle name="Įprastas 3 2 3 3 4 2 3" xfId="1720" xr:uid="{8FDE4589-EDA4-4E86-9F4B-66A05758C39D}"/>
    <cellStyle name="Įprastas 3 2 3 3 4 3" xfId="866" xr:uid="{B2D93F6B-8515-4203-A424-118B8D9DF783}"/>
    <cellStyle name="Įprastas 3 2 3 3 4 3 2" xfId="2146" xr:uid="{5A3F3951-7471-46EB-B282-EFB3CCD1E429}"/>
    <cellStyle name="Įprastas 3 2 3 3 4 4" xfId="1477" xr:uid="{621F8157-84B4-449A-AB84-E0A53BD230A5}"/>
    <cellStyle name="Įprastas 3 2 3 3 5" xfId="276" xr:uid="{350E15D1-ECDC-4B09-AABB-7A5E82340813}"/>
    <cellStyle name="Įprastas 3 2 3 3 5 2" xfId="440" xr:uid="{34C4285F-3E2C-47F9-97C2-69732FC6D667}"/>
    <cellStyle name="Įprastas 3 2 3 3 5 2 2" xfId="869" xr:uid="{425A566B-3714-41D1-89DC-15A0DCF17C04}"/>
    <cellStyle name="Įprastas 3 2 3 3 5 2 2 2" xfId="2149" xr:uid="{42504268-0373-4BAE-9E1F-9EE8CF0FA4A2}"/>
    <cellStyle name="Įprastas 3 2 3 3 5 2 3" xfId="1721" xr:uid="{EC79B29A-6CF5-4C63-9542-2B0E044F9221}"/>
    <cellStyle name="Įprastas 3 2 3 3 5 3" xfId="868" xr:uid="{BE5AB276-72F1-42D5-9BEE-215E52C4D512}"/>
    <cellStyle name="Įprastas 3 2 3 3 5 3 2" xfId="2148" xr:uid="{ED12F114-D8E9-4516-B58B-2A93E2ACA15D}"/>
    <cellStyle name="Įprastas 3 2 3 3 5 4" xfId="1557" xr:uid="{6B5505FF-BAC1-4BDE-852A-BAB21BBBE875}"/>
    <cellStyle name="Įprastas 3 2 3 3 6" xfId="433" xr:uid="{D60AE5BF-8F29-4AE5-9A16-8541C042039E}"/>
    <cellStyle name="Įprastas 3 2 3 3 6 2" xfId="870" xr:uid="{714507F5-FB48-4688-8408-656F1BB6851E}"/>
    <cellStyle name="Įprastas 3 2 3 3 6 2 2" xfId="2150" xr:uid="{3BE575FB-0736-4C12-B2C2-FEC329CC3EC1}"/>
    <cellStyle name="Įprastas 3 2 3 3 6 3" xfId="1714" xr:uid="{4190FD56-4925-4329-86BC-E12567AE314D}"/>
    <cellStyle name="Įprastas 3 2 3 3 7" xfId="855" xr:uid="{B4A3C796-FFF6-43CC-B13C-793E3591159B}"/>
    <cellStyle name="Įprastas 3 2 3 3 7 2" xfId="2135" xr:uid="{445738CE-6DF3-4269-BA8E-72E5B878005D}"/>
    <cellStyle name="Įprastas 3 2 3 3 8" xfId="1317" xr:uid="{99F8E911-295B-4BEE-BB24-43E01E0367FD}"/>
    <cellStyle name="Įprastas 3 2 3 4" xfId="56" xr:uid="{97D7D184-D1C6-4F3A-BAB6-C2B2687FDA3F}"/>
    <cellStyle name="Įprastas 3 2 3 4 2" xfId="136" xr:uid="{1E780F5E-3B97-49A3-A2E1-EBA693EAA90E}"/>
    <cellStyle name="Įprastas 3 2 3 4 2 2" xfId="442" xr:uid="{48D907AE-C68A-45FC-8DFE-EF26CFB273F9}"/>
    <cellStyle name="Įprastas 3 2 3 4 2 2 2" xfId="873" xr:uid="{AF3316FA-923A-4EC1-A8F3-A445D3A7C449}"/>
    <cellStyle name="Įprastas 3 2 3 4 2 2 2 2" xfId="2153" xr:uid="{9309421B-31CF-4328-9F67-BE2BC59312BB}"/>
    <cellStyle name="Įprastas 3 2 3 4 2 2 3" xfId="1723" xr:uid="{D4097E3F-CEBB-489B-977E-1AF5EF0E5AE4}"/>
    <cellStyle name="Įprastas 3 2 3 4 2 3" xfId="872" xr:uid="{C2F60D90-B088-46EF-885F-BBCE9A76B8CD}"/>
    <cellStyle name="Įprastas 3 2 3 4 2 3 2" xfId="2152" xr:uid="{BD1686A5-087F-4181-9A7E-046A643ABCA3}"/>
    <cellStyle name="Įprastas 3 2 3 4 2 4" xfId="1417" xr:uid="{B53E2E0E-8E96-4BD9-A708-719C15008D9D}"/>
    <cellStyle name="Įprastas 3 2 3 4 3" xfId="216" xr:uid="{60D36C53-6651-4465-8087-F7F0CC6BD246}"/>
    <cellStyle name="Įprastas 3 2 3 4 3 2" xfId="443" xr:uid="{646A0904-066C-452A-B338-7542DE048914}"/>
    <cellStyle name="Įprastas 3 2 3 4 3 2 2" xfId="875" xr:uid="{78AC8E9E-0147-412E-9987-065ECBB392C4}"/>
    <cellStyle name="Įprastas 3 2 3 4 3 2 2 2" xfId="2155" xr:uid="{6122EA96-E19F-4355-B466-964E5F97DA47}"/>
    <cellStyle name="Įprastas 3 2 3 4 3 2 3" xfId="1724" xr:uid="{466F322E-9700-42B9-BE69-4385926C430D}"/>
    <cellStyle name="Įprastas 3 2 3 4 3 3" xfId="874" xr:uid="{7DEA97E0-54E0-49BB-953F-3CB76A5DB460}"/>
    <cellStyle name="Įprastas 3 2 3 4 3 3 2" xfId="2154" xr:uid="{25ED29D0-9096-46BD-90B4-A4F2802EB4BC}"/>
    <cellStyle name="Įprastas 3 2 3 4 3 4" xfId="1497" xr:uid="{00E8DBFC-0F67-4DAC-9F02-C834DA617C7D}"/>
    <cellStyle name="Įprastas 3 2 3 4 4" xfId="296" xr:uid="{A0B587F4-CCC8-4689-AC6F-3FEEF827C029}"/>
    <cellStyle name="Įprastas 3 2 3 4 4 2" xfId="444" xr:uid="{F4328432-7DFE-4DFE-9D19-92943884F3B7}"/>
    <cellStyle name="Įprastas 3 2 3 4 4 2 2" xfId="877" xr:uid="{2B6D3757-CF2A-47FA-A755-7B8A9D44B029}"/>
    <cellStyle name="Įprastas 3 2 3 4 4 2 2 2" xfId="2157" xr:uid="{315F7752-CA3E-4C7E-9E71-A1B9B2F73839}"/>
    <cellStyle name="Įprastas 3 2 3 4 4 2 3" xfId="1725" xr:uid="{83F86093-2DB6-4295-8EBD-DF4CCCCE2331}"/>
    <cellStyle name="Įprastas 3 2 3 4 4 3" xfId="876" xr:uid="{BF2CFC70-A0CB-409F-B3A5-D78EB0ADB734}"/>
    <cellStyle name="Įprastas 3 2 3 4 4 3 2" xfId="2156" xr:uid="{10820185-B665-4347-AD92-0F28EF8D9757}"/>
    <cellStyle name="Įprastas 3 2 3 4 4 4" xfId="1577" xr:uid="{BD17673F-9E8F-4D2C-80DF-428657B48211}"/>
    <cellStyle name="Įprastas 3 2 3 4 5" xfId="441" xr:uid="{7B6A6375-D6E7-4FEF-8F46-17F67D684B89}"/>
    <cellStyle name="Įprastas 3 2 3 4 5 2" xfId="878" xr:uid="{9E612961-9E7C-4177-BD01-6368576BC954}"/>
    <cellStyle name="Įprastas 3 2 3 4 5 2 2" xfId="2158" xr:uid="{19B7AB45-96D5-4DE4-AC69-A33D7EB637DF}"/>
    <cellStyle name="Įprastas 3 2 3 4 5 3" xfId="1722" xr:uid="{85808E49-3C12-4A56-B00F-533FBD38D6DD}"/>
    <cellStyle name="Įprastas 3 2 3 4 6" xfId="871" xr:uid="{06F0E63A-46CE-4499-9BD1-099ACABE535B}"/>
    <cellStyle name="Įprastas 3 2 3 4 6 2" xfId="2151" xr:uid="{19101DC5-E443-4EAF-98A2-11B95E318F3D}"/>
    <cellStyle name="Įprastas 3 2 3 4 7" xfId="1337" xr:uid="{098D9021-CF0B-49E0-964A-D743C69521C5}"/>
    <cellStyle name="Įprastas 3 2 3 5" xfId="96" xr:uid="{89AB7EB6-E8E9-4955-9F68-5F746263BD03}"/>
    <cellStyle name="Įprastas 3 2 3 5 2" xfId="445" xr:uid="{FC11F307-A9A2-472E-A3E1-172D7CD5D64D}"/>
    <cellStyle name="Įprastas 3 2 3 5 2 2" xfId="880" xr:uid="{2E2BAB09-2C2F-4FEA-81E4-55630138889A}"/>
    <cellStyle name="Įprastas 3 2 3 5 2 2 2" xfId="2160" xr:uid="{C6110D29-35BC-4214-94AE-73055002630C}"/>
    <cellStyle name="Įprastas 3 2 3 5 2 3" xfId="1726" xr:uid="{2DF8E907-B3EC-4388-A6D1-6257E29D091E}"/>
    <cellStyle name="Įprastas 3 2 3 5 3" xfId="879" xr:uid="{AF2E44B2-B105-450E-9859-9BF4B7D3ADD1}"/>
    <cellStyle name="Įprastas 3 2 3 5 3 2" xfId="2159" xr:uid="{9D2DE3A0-CAF3-4531-B4CA-60A3CB7A5826}"/>
    <cellStyle name="Įprastas 3 2 3 5 4" xfId="1377" xr:uid="{65D37EEB-57A3-4761-B995-A8DB52B10265}"/>
    <cellStyle name="Įprastas 3 2 3 6" xfId="176" xr:uid="{77BBF31A-25F2-46F3-A53A-208F66D32D3B}"/>
    <cellStyle name="Įprastas 3 2 3 6 2" xfId="446" xr:uid="{84AAD518-3D30-4323-86D1-F11078C8C1F7}"/>
    <cellStyle name="Įprastas 3 2 3 6 2 2" xfId="882" xr:uid="{6DCC857C-A39F-4428-AD24-FA40C5CEB1DB}"/>
    <cellStyle name="Įprastas 3 2 3 6 2 2 2" xfId="2162" xr:uid="{D032FDE4-9780-4390-A689-05E8B2A6FE26}"/>
    <cellStyle name="Įprastas 3 2 3 6 2 3" xfId="1727" xr:uid="{8E9D7B58-85F3-4704-91F3-1FA8D7B45C8C}"/>
    <cellStyle name="Įprastas 3 2 3 6 3" xfId="881" xr:uid="{10A22B3E-2E7F-489A-B4A6-890255C1DB44}"/>
    <cellStyle name="Įprastas 3 2 3 6 3 2" xfId="2161" xr:uid="{DB00E7AE-715B-4279-9F64-CA04D61C6B69}"/>
    <cellStyle name="Įprastas 3 2 3 6 4" xfId="1457" xr:uid="{B3DF1C33-616C-4566-9DF1-1D82F4E9F535}"/>
    <cellStyle name="Įprastas 3 2 3 7" xfId="256" xr:uid="{117D2036-5E76-45BE-ACAE-2717A2DDA7C8}"/>
    <cellStyle name="Įprastas 3 2 3 7 2" xfId="447" xr:uid="{C2448550-0444-4214-A300-0BD77FB86E72}"/>
    <cellStyle name="Įprastas 3 2 3 7 2 2" xfId="884" xr:uid="{7D51C513-C139-4BB8-AF1C-24B0F734DA55}"/>
    <cellStyle name="Įprastas 3 2 3 7 2 2 2" xfId="2164" xr:uid="{F66B95BE-6E35-48FB-8186-187D8973E2D3}"/>
    <cellStyle name="Įprastas 3 2 3 7 2 3" xfId="1728" xr:uid="{D493B2FB-5D3B-4CB5-8315-BAA976147C58}"/>
    <cellStyle name="Įprastas 3 2 3 7 3" xfId="883" xr:uid="{52126327-777D-41D9-ABE8-96A18CD7A100}"/>
    <cellStyle name="Įprastas 3 2 3 7 3 2" xfId="2163" xr:uid="{33B50904-CDEA-4D25-994A-6536BA1705FA}"/>
    <cellStyle name="Įprastas 3 2 3 7 4" xfId="1537" xr:uid="{CEF631A5-3DD4-4B3A-BBAE-2E1CE865FE75}"/>
    <cellStyle name="Įprastas 3 2 3 8" xfId="416" xr:uid="{B3FDDC37-FD96-4DA1-A427-F6746B40D3D6}"/>
    <cellStyle name="Įprastas 3 2 3 8 2" xfId="885" xr:uid="{719DBB04-1624-4198-B115-AE6FB79EE5DA}"/>
    <cellStyle name="Įprastas 3 2 3 8 2 2" xfId="2165" xr:uid="{77741F58-11D9-44F5-B465-821AFDE745A3}"/>
    <cellStyle name="Įprastas 3 2 3 8 3" xfId="1697" xr:uid="{CBBE6D75-306C-4FA3-9806-A2D2C3B76B30}"/>
    <cellStyle name="Įprastas 3 2 3 9" xfId="822" xr:uid="{25D8891B-4FB6-4707-9EAC-A4414E0B3A3D}"/>
    <cellStyle name="Įprastas 3 2 3 9 2" xfId="2102" xr:uid="{9211E0F4-44B5-4A45-8026-9B55A93BD7F9}"/>
    <cellStyle name="Įprastas 3 2 4" xfId="19" xr:uid="{00000000-0005-0000-0000-000011000000}"/>
    <cellStyle name="Įprastas 3 2 4 2" xfId="40" xr:uid="{ABB1C620-212B-4274-BDB0-398035306074}"/>
    <cellStyle name="Įprastas 3 2 4 2 2" xfId="80" xr:uid="{BF412461-62A0-4F7E-882B-16440A4D6C6D}"/>
    <cellStyle name="Įprastas 3 2 4 2 2 2" xfId="160" xr:uid="{DE7B5B85-D791-4A33-8271-53DD0FD95625}"/>
    <cellStyle name="Įprastas 3 2 4 2 2 2 2" xfId="451" xr:uid="{8CCECE47-B61E-480F-8B0C-CB5F6D2F2623}"/>
    <cellStyle name="Įprastas 3 2 4 2 2 2 2 2" xfId="890" xr:uid="{FAD129EF-F6B9-47FE-9DCE-EC0E63B5DF95}"/>
    <cellStyle name="Įprastas 3 2 4 2 2 2 2 2 2" xfId="2170" xr:uid="{B16D69D5-5693-4F07-B84C-248F8F10C124}"/>
    <cellStyle name="Įprastas 3 2 4 2 2 2 2 3" xfId="1732" xr:uid="{63C9B792-A962-4498-BEC0-ABF6A311ABFD}"/>
    <cellStyle name="Įprastas 3 2 4 2 2 2 3" xfId="889" xr:uid="{44120413-B2BB-4A91-B315-672A2B5CC539}"/>
    <cellStyle name="Įprastas 3 2 4 2 2 2 3 2" xfId="2169" xr:uid="{F4A3D4B3-A0DB-4FB9-8530-A08F03B46684}"/>
    <cellStyle name="Įprastas 3 2 4 2 2 2 4" xfId="1441" xr:uid="{39FA3ED1-1E4E-45AB-A656-E5A8C29668CA}"/>
    <cellStyle name="Įprastas 3 2 4 2 2 3" xfId="240" xr:uid="{A7DB891F-E3A8-4B74-8C61-4D8D1CF95504}"/>
    <cellStyle name="Įprastas 3 2 4 2 2 3 2" xfId="452" xr:uid="{FF4B167F-BB8A-4993-A929-8A61E5D916B7}"/>
    <cellStyle name="Įprastas 3 2 4 2 2 3 2 2" xfId="892" xr:uid="{2204DF66-D031-44EF-80EC-501879081DE5}"/>
    <cellStyle name="Įprastas 3 2 4 2 2 3 2 2 2" xfId="2172" xr:uid="{D3EB5339-C17C-4502-ACE7-3B6E4DA91A70}"/>
    <cellStyle name="Įprastas 3 2 4 2 2 3 2 3" xfId="1733" xr:uid="{9AE08E22-150F-4F7E-925E-5EA32AE7B060}"/>
    <cellStyle name="Įprastas 3 2 4 2 2 3 3" xfId="891" xr:uid="{A9231730-C37C-401F-ACDD-E6A05CC4E92A}"/>
    <cellStyle name="Įprastas 3 2 4 2 2 3 3 2" xfId="2171" xr:uid="{194BA328-EAF3-400C-BF8D-10A2DF682620}"/>
    <cellStyle name="Įprastas 3 2 4 2 2 3 4" xfId="1521" xr:uid="{B0B890D6-1241-483D-BA81-309F929DDC0C}"/>
    <cellStyle name="Įprastas 3 2 4 2 2 4" xfId="320" xr:uid="{6DCA57B2-8679-46E0-A240-287D64E48951}"/>
    <cellStyle name="Įprastas 3 2 4 2 2 4 2" xfId="453" xr:uid="{F6FD262A-E48F-4288-BE1D-C51BEBD90549}"/>
    <cellStyle name="Įprastas 3 2 4 2 2 4 2 2" xfId="894" xr:uid="{2CE8EC5F-A7E1-4A2F-BFF8-A5D2221D0328}"/>
    <cellStyle name="Įprastas 3 2 4 2 2 4 2 2 2" xfId="2174" xr:uid="{E9C7961F-DBC4-48EB-885C-96CB09445B5C}"/>
    <cellStyle name="Įprastas 3 2 4 2 2 4 2 3" xfId="1734" xr:uid="{B093BF5F-05A5-4203-921D-07038FB2E28D}"/>
    <cellStyle name="Įprastas 3 2 4 2 2 4 3" xfId="893" xr:uid="{98F8C640-86E2-46BB-80C9-AB7DA5B2FBC1}"/>
    <cellStyle name="Įprastas 3 2 4 2 2 4 3 2" xfId="2173" xr:uid="{F12BD942-B602-4C12-8332-04C8DD0ED1BB}"/>
    <cellStyle name="Įprastas 3 2 4 2 2 4 4" xfId="1601" xr:uid="{91275016-168D-4C00-AD1C-384170B5DDBF}"/>
    <cellStyle name="Įprastas 3 2 4 2 2 5" xfId="450" xr:uid="{9D117EA0-28D4-4E93-814A-1AA4F0DC0199}"/>
    <cellStyle name="Įprastas 3 2 4 2 2 5 2" xfId="895" xr:uid="{CF31B0B9-905F-432A-A624-4BD4FDE8A793}"/>
    <cellStyle name="Įprastas 3 2 4 2 2 5 2 2" xfId="2175" xr:uid="{971726DB-DB0E-4878-96D1-8CEE6580BFE2}"/>
    <cellStyle name="Įprastas 3 2 4 2 2 5 3" xfId="1731" xr:uid="{57B21ABD-03F3-453E-9D5D-E84AD82AB655}"/>
    <cellStyle name="Įprastas 3 2 4 2 2 6" xfId="888" xr:uid="{113333EB-D422-4EF2-B105-6614F8091E25}"/>
    <cellStyle name="Įprastas 3 2 4 2 2 6 2" xfId="2168" xr:uid="{A0629420-5890-4111-9808-C4AD3AF2B5F0}"/>
    <cellStyle name="Įprastas 3 2 4 2 2 7" xfId="1361" xr:uid="{04E49D66-6122-453F-AEF8-7115E4BEF993}"/>
    <cellStyle name="Įprastas 3 2 4 2 3" xfId="120" xr:uid="{04F1343B-5F95-48F1-9636-A15E14B27801}"/>
    <cellStyle name="Įprastas 3 2 4 2 3 2" xfId="454" xr:uid="{9939E8B6-3864-4004-8A36-D42AAAA2D245}"/>
    <cellStyle name="Įprastas 3 2 4 2 3 2 2" xfId="897" xr:uid="{C049E495-889F-428D-BD60-1AAABAE544AC}"/>
    <cellStyle name="Įprastas 3 2 4 2 3 2 2 2" xfId="2177" xr:uid="{8F087A30-21DB-461E-A4F9-C904FEF21E45}"/>
    <cellStyle name="Įprastas 3 2 4 2 3 2 3" xfId="1735" xr:uid="{5F1A4FFE-9D81-4262-BCB2-846FDAE1EBC3}"/>
    <cellStyle name="Įprastas 3 2 4 2 3 3" xfId="896" xr:uid="{CD11883C-F8BC-40B1-9A84-DBD646B86293}"/>
    <cellStyle name="Įprastas 3 2 4 2 3 3 2" xfId="2176" xr:uid="{35A05B0D-C78C-40D2-ABA4-9CBD65B6053C}"/>
    <cellStyle name="Įprastas 3 2 4 2 3 4" xfId="1401" xr:uid="{0647BB19-CB16-436F-99F1-D437F6F572A3}"/>
    <cellStyle name="Įprastas 3 2 4 2 4" xfId="200" xr:uid="{F4F30F46-02B8-46AE-A95C-6ED5349CA127}"/>
    <cellStyle name="Įprastas 3 2 4 2 4 2" xfId="455" xr:uid="{6EBF759B-C02E-4416-9422-C173002500E4}"/>
    <cellStyle name="Įprastas 3 2 4 2 4 2 2" xfId="899" xr:uid="{A7867F31-FEA9-4682-83E5-0514BCC0DC26}"/>
    <cellStyle name="Įprastas 3 2 4 2 4 2 2 2" xfId="2179" xr:uid="{217C1768-6DE0-496D-8BB3-EBC839A38E02}"/>
    <cellStyle name="Įprastas 3 2 4 2 4 2 3" xfId="1736" xr:uid="{3DA4DD07-DC8F-4E9D-B57F-598295A972FD}"/>
    <cellStyle name="Įprastas 3 2 4 2 4 3" xfId="898" xr:uid="{1F48103F-8DA1-4255-B0E7-6404BBD00F5A}"/>
    <cellStyle name="Įprastas 3 2 4 2 4 3 2" xfId="2178" xr:uid="{454EF2B1-B077-4F7C-A03B-A0D50A9A7FFA}"/>
    <cellStyle name="Įprastas 3 2 4 2 4 4" xfId="1481" xr:uid="{A2CAB420-A4AD-4D7A-9BE6-DACDB6548D2D}"/>
    <cellStyle name="Įprastas 3 2 4 2 5" xfId="280" xr:uid="{83E8EB4E-ED66-453F-BDC0-20446FD49712}"/>
    <cellStyle name="Įprastas 3 2 4 2 5 2" xfId="456" xr:uid="{E8B2EC65-1E87-4BFD-B31D-DDFD25E5A77C}"/>
    <cellStyle name="Įprastas 3 2 4 2 5 2 2" xfId="901" xr:uid="{C04F29EA-89E0-43B6-90C7-9E510635D776}"/>
    <cellStyle name="Įprastas 3 2 4 2 5 2 2 2" xfId="2181" xr:uid="{2BE80873-6C4B-4E5E-99FC-D32D121A956F}"/>
    <cellStyle name="Įprastas 3 2 4 2 5 2 3" xfId="1737" xr:uid="{162749EE-A8A3-40B5-818A-E21CFCC13565}"/>
    <cellStyle name="Įprastas 3 2 4 2 5 3" xfId="900" xr:uid="{08F27DF4-AE34-4DD7-98B8-3D3CB6BAA0E6}"/>
    <cellStyle name="Įprastas 3 2 4 2 5 3 2" xfId="2180" xr:uid="{F313A3D7-B19F-4EDB-BAB7-6681BD37640A}"/>
    <cellStyle name="Įprastas 3 2 4 2 5 4" xfId="1561" xr:uid="{D2A5C191-ABF9-4499-8FFF-A9FC90F9C22F}"/>
    <cellStyle name="Įprastas 3 2 4 2 6" xfId="449" xr:uid="{47C98EFC-379E-4119-A405-2BCA487F5907}"/>
    <cellStyle name="Įprastas 3 2 4 2 6 2" xfId="902" xr:uid="{B78EEDC0-4A67-48E1-B935-DAC456BE7B3D}"/>
    <cellStyle name="Įprastas 3 2 4 2 6 2 2" xfId="2182" xr:uid="{F91851A5-9679-49B3-B244-C10C3B693126}"/>
    <cellStyle name="Įprastas 3 2 4 2 6 3" xfId="1730" xr:uid="{66D1E326-107E-4749-977C-6CB302A1B612}"/>
    <cellStyle name="Įprastas 3 2 4 2 7" xfId="887" xr:uid="{B97EF969-CAE9-47FE-ABD0-04F47E9FBED1}"/>
    <cellStyle name="Įprastas 3 2 4 2 7 2" xfId="2167" xr:uid="{A5B1F28D-77D9-4AB3-AEE6-8BD7B03F4252}"/>
    <cellStyle name="Įprastas 3 2 4 2 8" xfId="1321" xr:uid="{EA288000-7DAC-4002-A9AB-4AED5E241B89}"/>
    <cellStyle name="Įprastas 3 2 4 3" xfId="60" xr:uid="{C6C34E23-7BC4-4E90-B1DB-71C75D912A20}"/>
    <cellStyle name="Įprastas 3 2 4 3 2" xfId="140" xr:uid="{972B2175-E81F-46B9-98B4-DFFA7B0B4D23}"/>
    <cellStyle name="Įprastas 3 2 4 3 2 2" xfId="458" xr:uid="{FAF0F715-E3E8-484C-8A8E-8298601FA4D8}"/>
    <cellStyle name="Įprastas 3 2 4 3 2 2 2" xfId="905" xr:uid="{2923B6A8-5845-408E-BB8E-2845D1FB9CE8}"/>
    <cellStyle name="Įprastas 3 2 4 3 2 2 2 2" xfId="2185" xr:uid="{4860751F-12A5-47CA-B9E0-E9FF5C46F325}"/>
    <cellStyle name="Įprastas 3 2 4 3 2 2 3" xfId="1739" xr:uid="{706F6259-D838-4E66-8B2F-D29982AAC8D3}"/>
    <cellStyle name="Įprastas 3 2 4 3 2 3" xfId="904" xr:uid="{02090857-6C9E-4C31-90AC-010390C5F45D}"/>
    <cellStyle name="Įprastas 3 2 4 3 2 3 2" xfId="2184" xr:uid="{E1A2C326-3721-4714-94C3-43DCC4B199F7}"/>
    <cellStyle name="Įprastas 3 2 4 3 2 4" xfId="1421" xr:uid="{3418D2AB-50DD-4317-A108-37C54B598C70}"/>
    <cellStyle name="Įprastas 3 2 4 3 3" xfId="220" xr:uid="{100645CF-CDD6-4E69-AE20-F04C1FD26006}"/>
    <cellStyle name="Įprastas 3 2 4 3 3 2" xfId="459" xr:uid="{0781F73D-E709-46C5-AF89-488B5EB905D0}"/>
    <cellStyle name="Įprastas 3 2 4 3 3 2 2" xfId="907" xr:uid="{C3040F76-1967-4655-87FC-1713248103F1}"/>
    <cellStyle name="Įprastas 3 2 4 3 3 2 2 2" xfId="2187" xr:uid="{A2C91311-5C00-40DA-9513-6FB3087E35EB}"/>
    <cellStyle name="Įprastas 3 2 4 3 3 2 3" xfId="1740" xr:uid="{E68A1116-081E-422C-9BF3-036B47ECE212}"/>
    <cellStyle name="Įprastas 3 2 4 3 3 3" xfId="906" xr:uid="{E4D47E1B-EB31-4C79-BD0D-95CFAAFC6734}"/>
    <cellStyle name="Įprastas 3 2 4 3 3 3 2" xfId="2186" xr:uid="{979B5591-1719-4937-A4C5-A6F46EE2B3C6}"/>
    <cellStyle name="Įprastas 3 2 4 3 3 4" xfId="1501" xr:uid="{0C702442-06B2-4C4D-9B9E-7D0E05C162A0}"/>
    <cellStyle name="Įprastas 3 2 4 3 4" xfId="300" xr:uid="{0470644D-843C-441D-8DF8-7E6C0FF0CC49}"/>
    <cellStyle name="Įprastas 3 2 4 3 4 2" xfId="460" xr:uid="{13D2D531-E27A-4578-B7B0-AECD4C9D35D8}"/>
    <cellStyle name="Įprastas 3 2 4 3 4 2 2" xfId="909" xr:uid="{A742AF67-42E2-4F7F-BBEA-9753E262E378}"/>
    <cellStyle name="Įprastas 3 2 4 3 4 2 2 2" xfId="2189" xr:uid="{FDB77DA2-B84D-49CA-9450-EABC1D003EB0}"/>
    <cellStyle name="Įprastas 3 2 4 3 4 2 3" xfId="1741" xr:uid="{D5A09929-A8FB-4303-8CFB-B1712717213F}"/>
    <cellStyle name="Įprastas 3 2 4 3 4 3" xfId="908" xr:uid="{A6C52002-7515-4262-8BD3-C6BE06FF663D}"/>
    <cellStyle name="Įprastas 3 2 4 3 4 3 2" xfId="2188" xr:uid="{55FCB533-A9D9-41FB-80F7-B7E03FB44CA6}"/>
    <cellStyle name="Įprastas 3 2 4 3 4 4" xfId="1581" xr:uid="{A701366F-A832-4FC1-A7C7-8C4F9ED862A9}"/>
    <cellStyle name="Įprastas 3 2 4 3 5" xfId="457" xr:uid="{01A6ADDD-B55C-45BD-97D1-DE8EF2C87304}"/>
    <cellStyle name="Įprastas 3 2 4 3 5 2" xfId="910" xr:uid="{37B50F02-B889-41AA-8632-BA5B0659133C}"/>
    <cellStyle name="Įprastas 3 2 4 3 5 2 2" xfId="2190" xr:uid="{F20B4307-E7D9-4562-A2AB-14C9C478D7C1}"/>
    <cellStyle name="Įprastas 3 2 4 3 5 3" xfId="1738" xr:uid="{5FC3B8A3-84E5-4AE2-A2A8-F09A55919A99}"/>
    <cellStyle name="Įprastas 3 2 4 3 6" xfId="903" xr:uid="{57A29BDB-2F79-4BC3-A1A1-925DC3C04D42}"/>
    <cellStyle name="Įprastas 3 2 4 3 6 2" xfId="2183" xr:uid="{4EEE2FA9-B0C4-4EA3-A779-08295271E8E2}"/>
    <cellStyle name="Įprastas 3 2 4 3 7" xfId="1341" xr:uid="{A3C7C639-99B3-4891-B312-7EF2E0E6A185}"/>
    <cellStyle name="Įprastas 3 2 4 4" xfId="100" xr:uid="{3AB7A8FB-9863-47AD-BA3F-12C49133AB6D}"/>
    <cellStyle name="Įprastas 3 2 4 4 2" xfId="461" xr:uid="{F99D120C-13CE-4FEA-B348-4EB1516EE034}"/>
    <cellStyle name="Įprastas 3 2 4 4 2 2" xfId="912" xr:uid="{D82B28F2-15CE-4677-8143-74625CCEA297}"/>
    <cellStyle name="Įprastas 3 2 4 4 2 2 2" xfId="2192" xr:uid="{87C4B448-B60F-4319-B25A-7F5387E86532}"/>
    <cellStyle name="Įprastas 3 2 4 4 2 3" xfId="1742" xr:uid="{86E376EE-C796-4499-89FC-0CA864B3E1BC}"/>
    <cellStyle name="Įprastas 3 2 4 4 3" xfId="911" xr:uid="{F497697D-75A1-49E9-9187-BBC5232D1B2F}"/>
    <cellStyle name="Įprastas 3 2 4 4 3 2" xfId="2191" xr:uid="{219F1525-1029-4848-913C-A9B58F5F120C}"/>
    <cellStyle name="Įprastas 3 2 4 4 4" xfId="1381" xr:uid="{9479F85C-C779-4B95-960B-6E5022F83BCA}"/>
    <cellStyle name="Įprastas 3 2 4 5" xfId="180" xr:uid="{E264A62F-8380-46C5-936D-17F35D9F456A}"/>
    <cellStyle name="Įprastas 3 2 4 5 2" xfId="462" xr:uid="{3739C04A-8DDE-4861-A00D-073096C03B07}"/>
    <cellStyle name="Įprastas 3 2 4 5 2 2" xfId="914" xr:uid="{8054BA85-2D81-4BCE-97FA-48E830C9E175}"/>
    <cellStyle name="Įprastas 3 2 4 5 2 2 2" xfId="2194" xr:uid="{196CED98-D9A8-4047-9A75-10BBA4D5C892}"/>
    <cellStyle name="Įprastas 3 2 4 5 2 3" xfId="1743" xr:uid="{B194FB31-9B71-4F75-B8CD-46529B8AED3C}"/>
    <cellStyle name="Įprastas 3 2 4 5 3" xfId="913" xr:uid="{C8B4F0B0-1116-41B4-96D2-F6D73C8D99CE}"/>
    <cellStyle name="Įprastas 3 2 4 5 3 2" xfId="2193" xr:uid="{B8384D01-3299-4865-AFFF-E805BBCF8316}"/>
    <cellStyle name="Įprastas 3 2 4 5 4" xfId="1461" xr:uid="{2C9EC602-0098-462A-8AB4-9ECD1E11D790}"/>
    <cellStyle name="Įprastas 3 2 4 6" xfId="260" xr:uid="{D36887A0-EC2D-499F-AB22-8355AE593CB1}"/>
    <cellStyle name="Įprastas 3 2 4 6 2" xfId="463" xr:uid="{E45F6E23-FD12-491F-AD4B-D12B2599B15A}"/>
    <cellStyle name="Įprastas 3 2 4 6 2 2" xfId="916" xr:uid="{1115A435-2C74-4AED-AA35-C239DC04B79A}"/>
    <cellStyle name="Įprastas 3 2 4 6 2 2 2" xfId="2196" xr:uid="{9819599D-6B69-48C9-AFE9-4BFFBDF2B8E1}"/>
    <cellStyle name="Įprastas 3 2 4 6 2 3" xfId="1744" xr:uid="{0BFDCCC4-0CFF-4E08-A677-C901C636C164}"/>
    <cellStyle name="Įprastas 3 2 4 6 3" xfId="915" xr:uid="{BE98EA44-F7E6-423D-9F65-C694DC9F640B}"/>
    <cellStyle name="Įprastas 3 2 4 6 3 2" xfId="2195" xr:uid="{C6CB9280-47C2-45E9-94B3-09AA3A8A8B85}"/>
    <cellStyle name="Įprastas 3 2 4 6 4" xfId="1541" xr:uid="{17056392-BBA2-4725-BEEF-C03125E98C46}"/>
    <cellStyle name="Įprastas 3 2 4 7" xfId="448" xr:uid="{C660DA86-059F-4FB6-A1DA-B717533C35ED}"/>
    <cellStyle name="Įprastas 3 2 4 7 2" xfId="917" xr:uid="{2EDC227D-D571-4F3A-BFD1-1D1956E82CF4}"/>
    <cellStyle name="Įprastas 3 2 4 7 2 2" xfId="2197" xr:uid="{302C5F57-FF8E-4BE5-A496-876D2F3A7B29}"/>
    <cellStyle name="Įprastas 3 2 4 7 3" xfId="1729" xr:uid="{6A7D3998-F490-4B52-9343-A149FDAE86FF}"/>
    <cellStyle name="Įprastas 3 2 4 8" xfId="886" xr:uid="{D63DFF2E-6570-435D-9AD4-FEDB3E8F1E0F}"/>
    <cellStyle name="Įprastas 3 2 4 8 2" xfId="2166" xr:uid="{FD8F57B0-4540-42C2-B674-D487686BC9CB}"/>
    <cellStyle name="Įprastas 3 2 4 9" xfId="1301" xr:uid="{618C56D4-2413-404C-A5F6-BB1257B55C24}"/>
    <cellStyle name="Įprastas 3 2 5" xfId="27" xr:uid="{00000000-0005-0000-0000-000012000000}"/>
    <cellStyle name="Įprastas 3 2 5 2" xfId="48" xr:uid="{2F93986A-2C91-4E4A-A42A-0A362BB05F79}"/>
    <cellStyle name="Įprastas 3 2 5 2 2" xfId="88" xr:uid="{D19938F2-267B-415C-A6C0-E94AE80DE609}"/>
    <cellStyle name="Įprastas 3 2 5 2 2 2" xfId="168" xr:uid="{123A4B2C-09CB-4DDD-A5A7-0315CA98F323}"/>
    <cellStyle name="Įprastas 3 2 5 2 2 2 2" xfId="467" xr:uid="{31A8033B-5D5F-48E5-A6B7-5E755A73AF24}"/>
    <cellStyle name="Įprastas 3 2 5 2 2 2 2 2" xfId="922" xr:uid="{1EEC1EF2-4EB1-4E29-AD39-811E62924BC2}"/>
    <cellStyle name="Įprastas 3 2 5 2 2 2 2 2 2" xfId="2202" xr:uid="{F9316855-C1F7-42CD-A478-CF469327FEFC}"/>
    <cellStyle name="Įprastas 3 2 5 2 2 2 2 3" xfId="1748" xr:uid="{CF835A13-EBD5-41D0-AAE6-B3A051C1564F}"/>
    <cellStyle name="Įprastas 3 2 5 2 2 2 3" xfId="921" xr:uid="{8FE79A18-E8FC-4878-B01B-1D0C88442C24}"/>
    <cellStyle name="Įprastas 3 2 5 2 2 2 3 2" xfId="2201" xr:uid="{042C3BDB-3A4E-4C56-9CDA-E94FD1D40638}"/>
    <cellStyle name="Įprastas 3 2 5 2 2 2 4" xfId="1449" xr:uid="{29596FDA-C40E-464F-8F65-34273FAE1B82}"/>
    <cellStyle name="Įprastas 3 2 5 2 2 3" xfId="248" xr:uid="{25D4614A-81D2-4CBA-9CB5-44374D327265}"/>
    <cellStyle name="Įprastas 3 2 5 2 2 3 2" xfId="468" xr:uid="{0731D79E-4062-4760-929E-F671AF0311B5}"/>
    <cellStyle name="Įprastas 3 2 5 2 2 3 2 2" xfId="924" xr:uid="{D9C96592-BA6E-4C4A-8BA0-E4725508A885}"/>
    <cellStyle name="Įprastas 3 2 5 2 2 3 2 2 2" xfId="2204" xr:uid="{D0D65DA1-548F-444E-A5F5-8ED63B4046DE}"/>
    <cellStyle name="Įprastas 3 2 5 2 2 3 2 3" xfId="1749" xr:uid="{61F3F4FF-5E94-40AF-951E-9CB22DB80FBA}"/>
    <cellStyle name="Įprastas 3 2 5 2 2 3 3" xfId="923" xr:uid="{C56C7535-789E-44AE-B597-E064C7BD6BA1}"/>
    <cellStyle name="Įprastas 3 2 5 2 2 3 3 2" xfId="2203" xr:uid="{6194BEDC-36F5-4B12-A514-44C495E9A202}"/>
    <cellStyle name="Įprastas 3 2 5 2 2 3 4" xfId="1529" xr:uid="{774E46A8-CBB9-4F87-967F-E4F9BCAAEB2A}"/>
    <cellStyle name="Įprastas 3 2 5 2 2 4" xfId="328" xr:uid="{A6E80A7D-FC76-4D5C-B1CD-3B3724946BAC}"/>
    <cellStyle name="Įprastas 3 2 5 2 2 4 2" xfId="469" xr:uid="{BED54244-031A-4AC8-AF6E-D9A797A289E5}"/>
    <cellStyle name="Įprastas 3 2 5 2 2 4 2 2" xfId="926" xr:uid="{8B8D8A21-1B22-4CB7-95EC-AADF66B133F2}"/>
    <cellStyle name="Įprastas 3 2 5 2 2 4 2 2 2" xfId="2206" xr:uid="{7487C851-58AC-41C6-B1D4-5EB8A359EAD5}"/>
    <cellStyle name="Įprastas 3 2 5 2 2 4 2 3" xfId="1750" xr:uid="{28C9BC4A-D313-4C9D-901F-628B62DDA92C}"/>
    <cellStyle name="Įprastas 3 2 5 2 2 4 3" xfId="925" xr:uid="{20CBFFE6-8884-4A09-85B6-22DE3B65379D}"/>
    <cellStyle name="Įprastas 3 2 5 2 2 4 3 2" xfId="2205" xr:uid="{75486F8E-C4BD-46DF-A77D-C3446B03FD63}"/>
    <cellStyle name="Įprastas 3 2 5 2 2 4 4" xfId="1609" xr:uid="{3D894345-7856-4CCA-8B37-AF8BFC023EFB}"/>
    <cellStyle name="Įprastas 3 2 5 2 2 5" xfId="466" xr:uid="{521BCF26-B59C-458F-A249-134F1F865A3D}"/>
    <cellStyle name="Įprastas 3 2 5 2 2 5 2" xfId="927" xr:uid="{0AC91255-5E95-47D1-B39D-70AA0ADD3282}"/>
    <cellStyle name="Įprastas 3 2 5 2 2 5 2 2" xfId="2207" xr:uid="{C7C4A3D2-2F0E-4857-8728-CCCE50B4B72E}"/>
    <cellStyle name="Įprastas 3 2 5 2 2 5 3" xfId="1747" xr:uid="{940F10FB-C75C-4AE6-9144-ABD12DB1ED2F}"/>
    <cellStyle name="Įprastas 3 2 5 2 2 6" xfId="920" xr:uid="{DCF70793-898F-4340-B097-C22392634855}"/>
    <cellStyle name="Įprastas 3 2 5 2 2 6 2" xfId="2200" xr:uid="{EF112523-FC9E-4D00-AF67-CDEFF60C8FEE}"/>
    <cellStyle name="Įprastas 3 2 5 2 2 7" xfId="1369" xr:uid="{71F7E624-61A7-42B2-82DB-A207F3EAE033}"/>
    <cellStyle name="Įprastas 3 2 5 2 3" xfId="128" xr:uid="{27F0C223-B432-48C0-A4A0-D17BBD793D2C}"/>
    <cellStyle name="Įprastas 3 2 5 2 3 2" xfId="470" xr:uid="{D4AC5210-2650-4080-BE33-60B453659CF3}"/>
    <cellStyle name="Įprastas 3 2 5 2 3 2 2" xfId="929" xr:uid="{A354A0E4-4417-41AD-8A9F-97610A66F0CF}"/>
    <cellStyle name="Įprastas 3 2 5 2 3 2 2 2" xfId="2209" xr:uid="{F9342581-A3E0-4EDE-9EAA-9CC498A6FFB2}"/>
    <cellStyle name="Įprastas 3 2 5 2 3 2 3" xfId="1751" xr:uid="{96BD3257-73BA-4ADF-9F6A-1EA26D2E4DD3}"/>
    <cellStyle name="Įprastas 3 2 5 2 3 3" xfId="928" xr:uid="{F49E4C7A-B5EC-4065-8560-B40A3E70B3EA}"/>
    <cellStyle name="Įprastas 3 2 5 2 3 3 2" xfId="2208" xr:uid="{383A1FDF-0C6A-4BF1-A414-437FAA2D4C7F}"/>
    <cellStyle name="Įprastas 3 2 5 2 3 4" xfId="1409" xr:uid="{07DF8614-D436-4F75-9485-7BCF874329A2}"/>
    <cellStyle name="Įprastas 3 2 5 2 4" xfId="208" xr:uid="{5AB96534-E78B-404C-A68E-907548A44D10}"/>
    <cellStyle name="Įprastas 3 2 5 2 4 2" xfId="471" xr:uid="{19E3B261-088C-4C7C-86C5-E7FBC59D11D8}"/>
    <cellStyle name="Įprastas 3 2 5 2 4 2 2" xfId="931" xr:uid="{BE513964-8BBB-446D-9C02-7AC9AD44B34F}"/>
    <cellStyle name="Įprastas 3 2 5 2 4 2 2 2" xfId="2211" xr:uid="{5A78D2F4-54B6-4174-B407-26DEAE4C2C4A}"/>
    <cellStyle name="Įprastas 3 2 5 2 4 2 3" xfId="1752" xr:uid="{4F45A124-B8DD-4D18-868C-7D538D0C5BF1}"/>
    <cellStyle name="Įprastas 3 2 5 2 4 3" xfId="930" xr:uid="{8DDEB134-7326-4BC1-839E-185A99B777DC}"/>
    <cellStyle name="Įprastas 3 2 5 2 4 3 2" xfId="2210" xr:uid="{9BB1EC30-3A09-43C9-96FE-85A080A76A69}"/>
    <cellStyle name="Įprastas 3 2 5 2 4 4" xfId="1489" xr:uid="{8E939115-C42F-4412-9306-FCBC7531CF08}"/>
    <cellStyle name="Įprastas 3 2 5 2 5" xfId="288" xr:uid="{E4CA789B-AFAE-40C8-8A8D-3CF12E2542EA}"/>
    <cellStyle name="Įprastas 3 2 5 2 5 2" xfId="472" xr:uid="{9AC16565-CDE6-4F4C-B758-381F6BD35B1E}"/>
    <cellStyle name="Įprastas 3 2 5 2 5 2 2" xfId="933" xr:uid="{D0D547BF-4692-4EA1-80B8-FACF373530C4}"/>
    <cellStyle name="Įprastas 3 2 5 2 5 2 2 2" xfId="2213" xr:uid="{75056991-A00D-4DA9-BCDF-4A57D0CD16D0}"/>
    <cellStyle name="Įprastas 3 2 5 2 5 2 3" xfId="1753" xr:uid="{ECCABEEB-1F08-4737-84CF-7AF35599597B}"/>
    <cellStyle name="Įprastas 3 2 5 2 5 3" xfId="932" xr:uid="{F204B634-CF1B-47ED-858B-87316F0BF710}"/>
    <cellStyle name="Įprastas 3 2 5 2 5 3 2" xfId="2212" xr:uid="{BD157EE3-4C9B-4B2D-A918-AA4FF5C8598B}"/>
    <cellStyle name="Įprastas 3 2 5 2 5 4" xfId="1569" xr:uid="{487D0D3D-8564-46B0-8BAB-AA2EC6E0091D}"/>
    <cellStyle name="Įprastas 3 2 5 2 6" xfId="465" xr:uid="{77130519-805C-47FB-9B4C-D919DDC53194}"/>
    <cellStyle name="Įprastas 3 2 5 2 6 2" xfId="934" xr:uid="{04A40755-2485-4233-A7E4-30A783DE6648}"/>
    <cellStyle name="Įprastas 3 2 5 2 6 2 2" xfId="2214" xr:uid="{427E6E78-B0FB-4516-8DF0-DB20B0E09D96}"/>
    <cellStyle name="Įprastas 3 2 5 2 6 3" xfId="1746" xr:uid="{72EB3485-A4E1-4E16-872A-E4BE22E735E2}"/>
    <cellStyle name="Įprastas 3 2 5 2 7" xfId="919" xr:uid="{8FDC0CC1-9246-450E-9D4C-9A5130A7ABD6}"/>
    <cellStyle name="Įprastas 3 2 5 2 7 2" xfId="2199" xr:uid="{2CFE520B-9651-4062-9B1F-F7C4893CE709}"/>
    <cellStyle name="Įprastas 3 2 5 2 8" xfId="1329" xr:uid="{513FCC90-7D8D-4EDA-B37E-F20CCDC7C8E6}"/>
    <cellStyle name="Įprastas 3 2 5 3" xfId="68" xr:uid="{42B1D744-7944-4283-B9D6-3764E191E04A}"/>
    <cellStyle name="Įprastas 3 2 5 3 2" xfId="148" xr:uid="{4411DE5F-AB26-4E24-83EF-D3D9BE352BFD}"/>
    <cellStyle name="Įprastas 3 2 5 3 2 2" xfId="474" xr:uid="{8866E61D-64BB-4F9A-BEA8-451CE0E69845}"/>
    <cellStyle name="Įprastas 3 2 5 3 2 2 2" xfId="937" xr:uid="{9DA5B40E-B0E3-4068-8FDA-FB0EA4CA1139}"/>
    <cellStyle name="Įprastas 3 2 5 3 2 2 2 2" xfId="2217" xr:uid="{5EED02EE-148D-4959-B062-2B765C46B300}"/>
    <cellStyle name="Įprastas 3 2 5 3 2 2 3" xfId="1755" xr:uid="{EDA5C44A-08AE-44C1-8B6B-122A2268CE0E}"/>
    <cellStyle name="Įprastas 3 2 5 3 2 3" xfId="936" xr:uid="{785EB214-A8F5-4AFD-B061-B38475D8EB0C}"/>
    <cellStyle name="Įprastas 3 2 5 3 2 3 2" xfId="2216" xr:uid="{961ED887-B219-4F71-B252-42FFB69BF804}"/>
    <cellStyle name="Įprastas 3 2 5 3 2 4" xfId="1429" xr:uid="{FB6ABD70-F524-49FE-BEA8-C8F3D890C600}"/>
    <cellStyle name="Įprastas 3 2 5 3 3" xfId="228" xr:uid="{F41BB5B5-CED3-4E4C-A033-5E0307E37537}"/>
    <cellStyle name="Įprastas 3 2 5 3 3 2" xfId="475" xr:uid="{849D85BD-B63E-46BB-A206-AEAC99532B59}"/>
    <cellStyle name="Įprastas 3 2 5 3 3 2 2" xfId="939" xr:uid="{1FEFE370-9C00-48B8-83CE-55904A2360D1}"/>
    <cellStyle name="Įprastas 3 2 5 3 3 2 2 2" xfId="2219" xr:uid="{9415AB0B-7F6B-4069-87EC-4EFD1E72EAC6}"/>
    <cellStyle name="Įprastas 3 2 5 3 3 2 3" xfId="1756" xr:uid="{1C9EDABC-CC7D-4164-8626-BDA3FB0BC7DD}"/>
    <cellStyle name="Įprastas 3 2 5 3 3 3" xfId="938" xr:uid="{6E009CFE-52D3-42BC-9E3B-F5792E0E49A3}"/>
    <cellStyle name="Įprastas 3 2 5 3 3 3 2" xfId="2218" xr:uid="{5D2B580B-EF02-4E48-8A87-E32912417DBB}"/>
    <cellStyle name="Įprastas 3 2 5 3 3 4" xfId="1509" xr:uid="{4703A4B1-30B1-4584-974D-9267237933D3}"/>
    <cellStyle name="Įprastas 3 2 5 3 4" xfId="308" xr:uid="{00021DC8-61E6-4C6A-B484-9D30F67571E5}"/>
    <cellStyle name="Įprastas 3 2 5 3 4 2" xfId="476" xr:uid="{48D69552-BE0C-4B89-B7E0-F3AD6ADC951A}"/>
    <cellStyle name="Įprastas 3 2 5 3 4 2 2" xfId="941" xr:uid="{F5929056-437F-499C-91D8-8D9C2888D592}"/>
    <cellStyle name="Įprastas 3 2 5 3 4 2 2 2" xfId="2221" xr:uid="{D7F7C8A9-911D-4283-8DC9-03531500530A}"/>
    <cellStyle name="Įprastas 3 2 5 3 4 2 3" xfId="1757" xr:uid="{26391154-3FF3-4B20-BBFD-9966C13F1BFB}"/>
    <cellStyle name="Įprastas 3 2 5 3 4 3" xfId="940" xr:uid="{DDFD8A38-C07B-438B-94B4-E43DE5A43E5B}"/>
    <cellStyle name="Įprastas 3 2 5 3 4 3 2" xfId="2220" xr:uid="{F0ED44FC-65E5-4B07-BB30-926D0E8D90B2}"/>
    <cellStyle name="Įprastas 3 2 5 3 4 4" xfId="1589" xr:uid="{A8087739-292F-459C-9536-584ACBDD8ABB}"/>
    <cellStyle name="Įprastas 3 2 5 3 5" xfId="473" xr:uid="{D899A0BC-6394-4D7B-BED7-AF1EF56A27B2}"/>
    <cellStyle name="Įprastas 3 2 5 3 5 2" xfId="942" xr:uid="{46BD40EC-BD39-4FB8-B7E7-9FD192657129}"/>
    <cellStyle name="Įprastas 3 2 5 3 5 2 2" xfId="2222" xr:uid="{5DF58969-7B4A-4DF1-B9F5-46140BF8178D}"/>
    <cellStyle name="Įprastas 3 2 5 3 5 3" xfId="1754" xr:uid="{4847A588-A0A9-4B5D-9542-0FCA3ADB08A9}"/>
    <cellStyle name="Įprastas 3 2 5 3 6" xfId="935" xr:uid="{62DBF339-4E73-4F06-8DBC-62A38499CB14}"/>
    <cellStyle name="Įprastas 3 2 5 3 6 2" xfId="2215" xr:uid="{04616537-8826-4940-8337-F3D5854042D3}"/>
    <cellStyle name="Įprastas 3 2 5 3 7" xfId="1349" xr:uid="{0498A7C7-A080-4BF6-B907-7E75C2C94E65}"/>
    <cellStyle name="Įprastas 3 2 5 4" xfId="108" xr:uid="{42B47D0A-1FB9-4F80-AA00-4D0C2AA5913C}"/>
    <cellStyle name="Įprastas 3 2 5 4 2" xfId="477" xr:uid="{AFDA9FBA-16DD-4946-B647-09877021A304}"/>
    <cellStyle name="Įprastas 3 2 5 4 2 2" xfId="944" xr:uid="{E7DAF144-4726-440A-9B8D-A720BEFF3A14}"/>
    <cellStyle name="Įprastas 3 2 5 4 2 2 2" xfId="2224" xr:uid="{6BA1C398-B606-4052-9F22-BAEC1ACBE998}"/>
    <cellStyle name="Įprastas 3 2 5 4 2 3" xfId="1758" xr:uid="{FCC5BF3E-1D19-467E-88C0-2B46350DF064}"/>
    <cellStyle name="Įprastas 3 2 5 4 3" xfId="943" xr:uid="{D039E4B2-F98C-475C-884B-93C90A473F9B}"/>
    <cellStyle name="Įprastas 3 2 5 4 3 2" xfId="2223" xr:uid="{0CFD5A98-1212-4C33-AA96-3DFFC6F859B6}"/>
    <cellStyle name="Įprastas 3 2 5 4 4" xfId="1389" xr:uid="{93F354D3-2C8A-469C-A45C-4DCB7981D7DE}"/>
    <cellStyle name="Įprastas 3 2 5 5" xfId="188" xr:uid="{719E6827-87C9-451D-A95E-20748E88CCAE}"/>
    <cellStyle name="Įprastas 3 2 5 5 2" xfId="478" xr:uid="{E9AC4C97-02C8-435B-BEB8-4C466974870D}"/>
    <cellStyle name="Įprastas 3 2 5 5 2 2" xfId="946" xr:uid="{39D5988C-CE35-46EB-9D09-469A1EC90D97}"/>
    <cellStyle name="Įprastas 3 2 5 5 2 2 2" xfId="2226" xr:uid="{C849AD61-8DFE-4EB2-B84F-45C62265701C}"/>
    <cellStyle name="Įprastas 3 2 5 5 2 3" xfId="1759" xr:uid="{BD786754-4C24-40D4-A5B7-E81A359BB55D}"/>
    <cellStyle name="Įprastas 3 2 5 5 3" xfId="945" xr:uid="{83D42397-E890-464D-BCED-F7FE31A680B6}"/>
    <cellStyle name="Įprastas 3 2 5 5 3 2" xfId="2225" xr:uid="{ABC8454C-691F-411D-ADDB-ACB817F98321}"/>
    <cellStyle name="Įprastas 3 2 5 5 4" xfId="1469" xr:uid="{1EA7BC2F-59A7-4365-A6CA-6939D3255D13}"/>
    <cellStyle name="Įprastas 3 2 5 6" xfId="268" xr:uid="{75C71754-4E51-454C-BC5B-AC4E23A9AE48}"/>
    <cellStyle name="Įprastas 3 2 5 6 2" xfId="479" xr:uid="{34DDAD8A-8E8B-413B-A4CF-89C0CB8536F1}"/>
    <cellStyle name="Įprastas 3 2 5 6 2 2" xfId="948" xr:uid="{F6DADB5F-6B3B-44D6-B711-E3C3D4857B7F}"/>
    <cellStyle name="Įprastas 3 2 5 6 2 2 2" xfId="2228" xr:uid="{1AC2A4B1-3766-4843-AB62-8C1647E6CBDA}"/>
    <cellStyle name="Įprastas 3 2 5 6 2 3" xfId="1760" xr:uid="{A0125AB5-D650-4B1B-8074-4107CB89AA2A}"/>
    <cellStyle name="Įprastas 3 2 5 6 3" xfId="947" xr:uid="{D6E31BB6-0662-46E3-9991-BE710E07D3CB}"/>
    <cellStyle name="Įprastas 3 2 5 6 3 2" xfId="2227" xr:uid="{BF1DE356-98CA-437D-9FC0-2B2E74F4F5E4}"/>
    <cellStyle name="Įprastas 3 2 5 6 4" xfId="1549" xr:uid="{42AD9F9D-7AD3-4BD6-A16F-B14125CA52EC}"/>
    <cellStyle name="Įprastas 3 2 5 7" xfId="464" xr:uid="{309C07AD-6320-4E10-BFE6-84F0868B3496}"/>
    <cellStyle name="Įprastas 3 2 5 7 2" xfId="949" xr:uid="{586C9C29-A1D1-440E-924D-93047CE81DE7}"/>
    <cellStyle name="Įprastas 3 2 5 7 2 2" xfId="2229" xr:uid="{7F280EFE-440B-452E-B781-C808DDE419AD}"/>
    <cellStyle name="Įprastas 3 2 5 7 3" xfId="1745" xr:uid="{E2FC5DA2-5114-4039-9A8A-12292B4F216D}"/>
    <cellStyle name="Įprastas 3 2 5 8" xfId="918" xr:uid="{13EF21CB-1B50-409F-BE68-EE06B5F1ABAF}"/>
    <cellStyle name="Įprastas 3 2 5 8 2" xfId="2198" xr:uid="{BFB44DE9-2186-4E85-8221-34BC5C6CD04E}"/>
    <cellStyle name="Įprastas 3 2 5 9" xfId="1309" xr:uid="{E3E4F909-D6B0-4DD7-85F3-6BA77D16939E}"/>
    <cellStyle name="Įprastas 3 2 6" xfId="32" xr:uid="{D9376754-E8E8-4873-A8CB-4EE1461C8E54}"/>
    <cellStyle name="Įprastas 3 2 6 2" xfId="72" xr:uid="{166EA376-8DC1-48C5-9C9B-C88A9328D42F}"/>
    <cellStyle name="Įprastas 3 2 6 2 2" xfId="152" xr:uid="{86AF9008-03F6-4A27-906A-0C2604B261FD}"/>
    <cellStyle name="Įprastas 3 2 6 2 2 2" xfId="482" xr:uid="{9B2C7C95-A927-47B4-B502-B0AFB573414F}"/>
    <cellStyle name="Įprastas 3 2 6 2 2 2 2" xfId="953" xr:uid="{823550CC-FB22-4B6A-A819-7B1698D56B83}"/>
    <cellStyle name="Įprastas 3 2 6 2 2 2 2 2" xfId="2233" xr:uid="{9B914604-93E5-4CD9-B6CB-00C4A12CA7C1}"/>
    <cellStyle name="Įprastas 3 2 6 2 2 2 3" xfId="1763" xr:uid="{AD19BA63-A235-4E8E-92EB-FB2E3235B231}"/>
    <cellStyle name="Įprastas 3 2 6 2 2 3" xfId="952" xr:uid="{9E000A09-2E58-4D9C-92E4-001405522086}"/>
    <cellStyle name="Įprastas 3 2 6 2 2 3 2" xfId="2232" xr:uid="{099532C3-0AFC-4281-A080-F86887553358}"/>
    <cellStyle name="Įprastas 3 2 6 2 2 4" xfId="1433" xr:uid="{7C5DEF12-9872-446A-B59A-2EEDD0C4905D}"/>
    <cellStyle name="Įprastas 3 2 6 2 3" xfId="232" xr:uid="{A4EFF329-E966-4002-B3F5-494B923EFE0E}"/>
    <cellStyle name="Įprastas 3 2 6 2 3 2" xfId="483" xr:uid="{06A8D330-A93E-4CC8-AF7F-707B02BB9B01}"/>
    <cellStyle name="Įprastas 3 2 6 2 3 2 2" xfId="955" xr:uid="{8EE9D454-3E3F-4A36-8DCA-A18C940D792B}"/>
    <cellStyle name="Įprastas 3 2 6 2 3 2 2 2" xfId="2235" xr:uid="{AD33A174-0846-4E64-A420-91D5968C692C}"/>
    <cellStyle name="Įprastas 3 2 6 2 3 2 3" xfId="1764" xr:uid="{77D34459-32EE-41BD-80AE-E189FF74698B}"/>
    <cellStyle name="Įprastas 3 2 6 2 3 3" xfId="954" xr:uid="{03D25C63-350F-45C8-AD6F-EB3C36FF0C3B}"/>
    <cellStyle name="Įprastas 3 2 6 2 3 3 2" xfId="2234" xr:uid="{886E1276-C7BF-4B09-9DB7-A72E5F397D36}"/>
    <cellStyle name="Įprastas 3 2 6 2 3 4" xfId="1513" xr:uid="{65881707-6EED-4ED4-A629-81F5D2937552}"/>
    <cellStyle name="Įprastas 3 2 6 2 4" xfId="312" xr:uid="{191920A0-A03C-4E7B-9F26-7692A5CDBC59}"/>
    <cellStyle name="Įprastas 3 2 6 2 4 2" xfId="484" xr:uid="{CB4C190D-A73B-4DF4-84A4-97034378E798}"/>
    <cellStyle name="Įprastas 3 2 6 2 4 2 2" xfId="957" xr:uid="{C0F59CD0-3D14-4F6C-A3E7-A1A09BCEF949}"/>
    <cellStyle name="Įprastas 3 2 6 2 4 2 2 2" xfId="2237" xr:uid="{470AEA3A-C849-4F18-95FB-8C9F3F9B2F58}"/>
    <cellStyle name="Įprastas 3 2 6 2 4 2 3" xfId="1765" xr:uid="{2A999366-E0D4-4F63-A61E-2EF058D3B44D}"/>
    <cellStyle name="Įprastas 3 2 6 2 4 3" xfId="956" xr:uid="{D14064EF-9B82-4580-86A3-667B207C98B6}"/>
    <cellStyle name="Įprastas 3 2 6 2 4 3 2" xfId="2236" xr:uid="{628D7FE1-79C0-4D9C-9926-B475D35E2476}"/>
    <cellStyle name="Įprastas 3 2 6 2 4 4" xfId="1593" xr:uid="{29BC7D38-DE0C-4E09-B363-7C7ADE20EA54}"/>
    <cellStyle name="Įprastas 3 2 6 2 5" xfId="481" xr:uid="{7C754785-708C-4178-B742-ACD762887DDA}"/>
    <cellStyle name="Įprastas 3 2 6 2 5 2" xfId="958" xr:uid="{C3DD8B41-27F2-4B21-925B-3DB009A28171}"/>
    <cellStyle name="Įprastas 3 2 6 2 5 2 2" xfId="2238" xr:uid="{C9A485EB-A092-437A-A000-B6F54FCF4D8D}"/>
    <cellStyle name="Įprastas 3 2 6 2 5 3" xfId="1762" xr:uid="{DBA75C36-62A4-43D5-B8DF-232E422920D6}"/>
    <cellStyle name="Įprastas 3 2 6 2 6" xfId="951" xr:uid="{6083039A-01BF-4797-89C1-53C7BED80CCA}"/>
    <cellStyle name="Įprastas 3 2 6 2 6 2" xfId="2231" xr:uid="{6DA0043D-2755-4777-8C6F-873CA84D51A9}"/>
    <cellStyle name="Įprastas 3 2 6 2 7" xfId="1353" xr:uid="{5EFC7421-89A2-412F-95A4-15558291151B}"/>
    <cellStyle name="Įprastas 3 2 6 3" xfId="112" xr:uid="{6ADE0EF7-673E-42E7-BB3A-9D6C37E10EFD}"/>
    <cellStyle name="Įprastas 3 2 6 3 2" xfId="485" xr:uid="{B20D186B-28AA-48BF-ACD1-5FA05242D85B}"/>
    <cellStyle name="Įprastas 3 2 6 3 2 2" xfId="960" xr:uid="{A2A5004F-2DD8-4548-A48D-70BCAC6AEC08}"/>
    <cellStyle name="Įprastas 3 2 6 3 2 2 2" xfId="2240" xr:uid="{FC1280D7-5742-4492-A83A-91E1BCD91501}"/>
    <cellStyle name="Įprastas 3 2 6 3 2 3" xfId="1766" xr:uid="{88A7FA82-13B6-479D-BBFE-771DF788A4DD}"/>
    <cellStyle name="Įprastas 3 2 6 3 3" xfId="959" xr:uid="{6E4BF8F7-1A35-4380-BCE7-264CB8A3E566}"/>
    <cellStyle name="Įprastas 3 2 6 3 3 2" xfId="2239" xr:uid="{47D345C5-2063-461E-9DF0-A07451562955}"/>
    <cellStyle name="Įprastas 3 2 6 3 4" xfId="1393" xr:uid="{E3D4E2AB-8055-4F60-B311-DBE771F37C9C}"/>
    <cellStyle name="Įprastas 3 2 6 4" xfId="192" xr:uid="{7F602BDF-189E-41DB-A318-51EA45FF8C27}"/>
    <cellStyle name="Įprastas 3 2 6 4 2" xfId="486" xr:uid="{BCA96099-C553-42A6-B58B-837CBE88D68E}"/>
    <cellStyle name="Įprastas 3 2 6 4 2 2" xfId="962" xr:uid="{63515553-7A79-4045-958D-A1797602BFAE}"/>
    <cellStyle name="Įprastas 3 2 6 4 2 2 2" xfId="2242" xr:uid="{941604AF-8106-4A84-BC8A-69B0F435A656}"/>
    <cellStyle name="Įprastas 3 2 6 4 2 3" xfId="1767" xr:uid="{4D891B3B-80ED-4EA4-949C-4FADBB225B71}"/>
    <cellStyle name="Įprastas 3 2 6 4 3" xfId="961" xr:uid="{3771EE19-FF79-4CC1-A46B-3C2A65FBE620}"/>
    <cellStyle name="Įprastas 3 2 6 4 3 2" xfId="2241" xr:uid="{A20F57E1-F448-4853-AEC4-289BE8BB66EA}"/>
    <cellStyle name="Įprastas 3 2 6 4 4" xfId="1473" xr:uid="{1920762E-85B6-4B4F-8647-C46118A733C7}"/>
    <cellStyle name="Įprastas 3 2 6 5" xfId="272" xr:uid="{A94E7677-E3A7-41FE-BDFE-27504B74BD44}"/>
    <cellStyle name="Įprastas 3 2 6 5 2" xfId="487" xr:uid="{7B155319-86A4-49AA-90F7-186D88D0AE18}"/>
    <cellStyle name="Įprastas 3 2 6 5 2 2" xfId="964" xr:uid="{B482979C-59C6-4D1B-9070-CDFA0A6B09D8}"/>
    <cellStyle name="Įprastas 3 2 6 5 2 2 2" xfId="2244" xr:uid="{7C9AFFF9-6F5E-4E66-B3A7-1DA45DB1C834}"/>
    <cellStyle name="Įprastas 3 2 6 5 2 3" xfId="1768" xr:uid="{1854A934-CC29-40D0-BEAC-2933F8B09511}"/>
    <cellStyle name="Įprastas 3 2 6 5 3" xfId="963" xr:uid="{57FFE592-8CEE-4B7B-B987-BE334D71BCC1}"/>
    <cellStyle name="Įprastas 3 2 6 5 3 2" xfId="2243" xr:uid="{AA965479-705C-4976-A2C4-45DCEE1E8441}"/>
    <cellStyle name="Įprastas 3 2 6 5 4" xfId="1553" xr:uid="{D34DABB0-FCF6-47E3-B5F7-924C7AB0C851}"/>
    <cellStyle name="Įprastas 3 2 6 6" xfId="480" xr:uid="{E7108ABC-642F-441C-94A8-9F64635B0FB5}"/>
    <cellStyle name="Įprastas 3 2 6 6 2" xfId="965" xr:uid="{B517DF2D-53B3-4CB7-85B8-72502B3B519E}"/>
    <cellStyle name="Įprastas 3 2 6 6 2 2" xfId="2245" xr:uid="{910322E4-D0F6-4C99-A856-507483E89959}"/>
    <cellStyle name="Įprastas 3 2 6 6 3" xfId="1761" xr:uid="{0AAD34EB-F7F8-4B00-BCB1-33E9F6EA0B85}"/>
    <cellStyle name="Įprastas 3 2 6 7" xfId="950" xr:uid="{667AFF3A-5D1A-4E19-9E38-CE9D301DA2A7}"/>
    <cellStyle name="Įprastas 3 2 6 7 2" xfId="2230" xr:uid="{DFCA72AA-2F73-48A1-8707-68F03C869722}"/>
    <cellStyle name="Įprastas 3 2 6 8" xfId="1313" xr:uid="{F7C29650-39F9-492D-8F6C-23052EB87CAB}"/>
    <cellStyle name="Įprastas 3 2 7" xfId="52" xr:uid="{F6BE16CE-89AA-439F-BB3C-633609C441EB}"/>
    <cellStyle name="Įprastas 3 2 7 2" xfId="132" xr:uid="{88F4217C-CC24-4583-A168-BA8F7B74A8B7}"/>
    <cellStyle name="Įprastas 3 2 7 2 2" xfId="489" xr:uid="{56F17C3A-C862-4A9F-A47D-F8C7E1DC70CC}"/>
    <cellStyle name="Įprastas 3 2 7 2 2 2" xfId="968" xr:uid="{6948458C-E9B1-48BC-BD56-B56C3875AAC5}"/>
    <cellStyle name="Įprastas 3 2 7 2 2 2 2" xfId="2248" xr:uid="{7505822D-FE3C-4FD9-AD37-48CE8C217FBC}"/>
    <cellStyle name="Įprastas 3 2 7 2 2 3" xfId="1770" xr:uid="{DF1FD703-4DDB-428F-805B-1EC06181AE48}"/>
    <cellStyle name="Įprastas 3 2 7 2 3" xfId="967" xr:uid="{99D56D31-5C5D-40D1-9009-E8A3FC81C8F1}"/>
    <cellStyle name="Įprastas 3 2 7 2 3 2" xfId="2247" xr:uid="{156CFAFA-45A7-444B-9194-4E6E5630B9BB}"/>
    <cellStyle name="Įprastas 3 2 7 2 4" xfId="1413" xr:uid="{099254A5-FFFD-4018-BD47-417D23CCE2BA}"/>
    <cellStyle name="Įprastas 3 2 7 3" xfId="212" xr:uid="{CF1652F3-FE18-4E0C-9255-4F902721CABE}"/>
    <cellStyle name="Įprastas 3 2 7 3 2" xfId="490" xr:uid="{E17C03B1-3992-42DB-95A6-EA12A292A2F1}"/>
    <cellStyle name="Įprastas 3 2 7 3 2 2" xfId="970" xr:uid="{6C5D2537-1A81-49C6-8C92-96BDDF194E71}"/>
    <cellStyle name="Įprastas 3 2 7 3 2 2 2" xfId="2250" xr:uid="{EBE2EE35-FC98-4226-88AF-C616FC18BBE5}"/>
    <cellStyle name="Įprastas 3 2 7 3 2 3" xfId="1771" xr:uid="{6602FB2D-4ED8-4814-BCB4-F70A24399930}"/>
    <cellStyle name="Įprastas 3 2 7 3 3" xfId="969" xr:uid="{6F50EB99-AE93-419F-B8B3-DCDA96195866}"/>
    <cellStyle name="Įprastas 3 2 7 3 3 2" xfId="2249" xr:uid="{538E2F0C-71D9-4AB4-8E57-DCE1345FE720}"/>
    <cellStyle name="Įprastas 3 2 7 3 4" xfId="1493" xr:uid="{484C38F1-DBF3-45DB-85AB-63269D5229EF}"/>
    <cellStyle name="Įprastas 3 2 7 4" xfId="292" xr:uid="{D49E63AE-59F9-42E0-A603-4ECB0EFC2F59}"/>
    <cellStyle name="Įprastas 3 2 7 4 2" xfId="491" xr:uid="{0955B798-210B-46FA-ABB4-4AD33D83CAC5}"/>
    <cellStyle name="Įprastas 3 2 7 4 2 2" xfId="972" xr:uid="{985CE513-BFE5-42CA-B51A-41B2D4CAF9AB}"/>
    <cellStyle name="Įprastas 3 2 7 4 2 2 2" xfId="2252" xr:uid="{C43E7EB8-1097-4F50-8110-EDC14E73B8EE}"/>
    <cellStyle name="Įprastas 3 2 7 4 2 3" xfId="1772" xr:uid="{2C03D6F2-3502-4E66-85D9-37A52FC7D9E8}"/>
    <cellStyle name="Įprastas 3 2 7 4 3" xfId="971" xr:uid="{5C3071EC-A19C-42EB-B4C3-090DBD242F84}"/>
    <cellStyle name="Įprastas 3 2 7 4 3 2" xfId="2251" xr:uid="{F6A7727B-B1C6-4899-8244-01E704A640BE}"/>
    <cellStyle name="Įprastas 3 2 7 4 4" xfId="1573" xr:uid="{ECFACF35-48DC-4A56-962F-F1DB37C7261D}"/>
    <cellStyle name="Įprastas 3 2 7 5" xfId="488" xr:uid="{9E823472-4CE9-4F8B-9213-5DCF1FCCECE2}"/>
    <cellStyle name="Įprastas 3 2 7 5 2" xfId="973" xr:uid="{572693EC-C86B-4203-B662-CB5E46E2DB96}"/>
    <cellStyle name="Įprastas 3 2 7 5 2 2" xfId="2253" xr:uid="{E2D51097-6BA2-4BEE-907D-6B7B4A6E0496}"/>
    <cellStyle name="Įprastas 3 2 7 5 3" xfId="1769" xr:uid="{8807C076-6637-4F2C-9712-5BA6940155A4}"/>
    <cellStyle name="Įprastas 3 2 7 6" xfId="966" xr:uid="{D158BD77-A45C-4870-954A-F53197FC69ED}"/>
    <cellStyle name="Įprastas 3 2 7 6 2" xfId="2246" xr:uid="{8519C85E-6EA4-40E3-B10D-DADB388E8121}"/>
    <cellStyle name="Įprastas 3 2 7 7" xfId="1333" xr:uid="{6EF6590B-37E5-4288-8A50-F15BA3311D36}"/>
    <cellStyle name="Įprastas 3 2 8" xfId="92" xr:uid="{7FADE658-062F-40B8-915A-27328CFB5BB5}"/>
    <cellStyle name="Įprastas 3 2 8 2" xfId="492" xr:uid="{63E4FEFA-C9C5-4B59-BD81-0F84F7F53098}"/>
    <cellStyle name="Įprastas 3 2 8 2 2" xfId="975" xr:uid="{8A4DEAAF-ED0E-48B2-8213-F99ADF50D483}"/>
    <cellStyle name="Įprastas 3 2 8 2 2 2" xfId="2255" xr:uid="{A8C1FE9F-B2AD-4548-90B0-22DB30D919B0}"/>
    <cellStyle name="Įprastas 3 2 8 2 3" xfId="1773" xr:uid="{D2E8B392-2E9E-4AE1-8792-EC1EF0477FD4}"/>
    <cellStyle name="Įprastas 3 2 8 3" xfId="974" xr:uid="{A88A3339-1472-4ED8-A0BD-C51700D5B4F5}"/>
    <cellStyle name="Įprastas 3 2 8 3 2" xfId="2254" xr:uid="{DC96C8D1-5A83-49AA-8302-111A2482743B}"/>
    <cellStyle name="Įprastas 3 2 8 4" xfId="1373" xr:uid="{B71EE2E8-7D0A-485E-9548-F29D03E819F5}"/>
    <cellStyle name="Įprastas 3 2 9" xfId="172" xr:uid="{10C6D70E-0D7F-4629-82F2-A1CAEE0D0EAD}"/>
    <cellStyle name="Įprastas 3 2 9 2" xfId="493" xr:uid="{8166FFFB-EFC9-4EC0-AF4E-11304E896121}"/>
    <cellStyle name="Įprastas 3 2 9 2 2" xfId="977" xr:uid="{AE34CF75-C415-4989-9790-B7B40BE65C10}"/>
    <cellStyle name="Įprastas 3 2 9 2 2 2" xfId="2257" xr:uid="{E9B5B15B-2233-4A2E-A5F1-DBF5F8BF850D}"/>
    <cellStyle name="Įprastas 3 2 9 2 3" xfId="1774" xr:uid="{7D9D6912-8A69-4A8D-89A8-4F41DF9BE780}"/>
    <cellStyle name="Įprastas 3 2 9 3" xfId="976" xr:uid="{55AC3C2C-682D-40A7-B2BA-6109C0DF8C78}"/>
    <cellStyle name="Įprastas 3 2 9 3 2" xfId="2256" xr:uid="{CE30F84A-F7E5-4095-9447-0F49ED118E55}"/>
    <cellStyle name="Įprastas 3 2 9 4" xfId="1453" xr:uid="{0E8371E1-346F-4B29-BB2C-CB5DBCEA0B21}"/>
    <cellStyle name="Įprastas 3 3" xfId="11" xr:uid="{00000000-0005-0000-0000-000013000000}"/>
    <cellStyle name="Įprastas 3 3 10" xfId="494" xr:uid="{5ECF70F0-AAEC-493F-937D-8D9BF9174E6A}"/>
    <cellStyle name="Įprastas 3 3 10 2" xfId="979" xr:uid="{EA87EBD6-D0E3-4B59-BF03-8B0950E45C7F}"/>
    <cellStyle name="Įprastas 3 3 10 2 2" xfId="2259" xr:uid="{CEA1913C-FE03-4B16-ABE9-085C2E1FBCFC}"/>
    <cellStyle name="Įprastas 3 3 10 3" xfId="1775" xr:uid="{C2BAF094-F7A2-42B9-A225-121EBBDAF08B}"/>
    <cellStyle name="Įprastas 3 3 11" xfId="978" xr:uid="{5618E0E4-5E95-4B1E-A229-4F91A68E998D}"/>
    <cellStyle name="Įprastas 3 3 11 2" xfId="2258" xr:uid="{A01C356D-496A-41C0-88A3-BC6F867A135B}"/>
    <cellStyle name="Įprastas 3 3 12" xfId="1294" xr:uid="{25075252-357A-4D96-B893-6E5AF39D3D46}"/>
    <cellStyle name="Įprastas 3 3 2" xfId="16" xr:uid="{00000000-0005-0000-0000-000014000000}"/>
    <cellStyle name="Įprastas 3 3 2 10" xfId="1298" xr:uid="{C01B9AB5-757A-433D-8D8C-AA761DE131A1}"/>
    <cellStyle name="Įprastas 3 3 2 2" xfId="24" xr:uid="{00000000-0005-0000-0000-000015000000}"/>
    <cellStyle name="Įprastas 3 3 2 2 2" xfId="45" xr:uid="{71F47444-8581-4514-A135-BBF0B1DB9ACD}"/>
    <cellStyle name="Įprastas 3 3 2 2 2 2" xfId="85" xr:uid="{FE2742C4-A203-48E8-84E3-3A0403B5F723}"/>
    <cellStyle name="Įprastas 3 3 2 2 2 2 2" xfId="165" xr:uid="{176A18A7-137D-4A0E-8E66-5F4EA1CACF59}"/>
    <cellStyle name="Įprastas 3 3 2 2 2 2 2 2" xfId="499" xr:uid="{94888491-4FA5-4A16-B7F1-22F39237845B}"/>
    <cellStyle name="Įprastas 3 3 2 2 2 2 2 2 2" xfId="985" xr:uid="{A47E469A-6A7A-4D84-AE5E-624F173A33EA}"/>
    <cellStyle name="Įprastas 3 3 2 2 2 2 2 2 2 2" xfId="2265" xr:uid="{2939F3CA-93F4-4076-A885-48B3BDE46F14}"/>
    <cellStyle name="Įprastas 3 3 2 2 2 2 2 2 3" xfId="1780" xr:uid="{72EF2E2D-F98B-44D7-BB82-9DD0158A209A}"/>
    <cellStyle name="Įprastas 3 3 2 2 2 2 2 3" xfId="984" xr:uid="{26B04509-958E-4379-AEA1-55ED8E2A2C64}"/>
    <cellStyle name="Įprastas 3 3 2 2 2 2 2 3 2" xfId="2264" xr:uid="{CC2289D8-DB92-4F0D-BD39-3276290A7402}"/>
    <cellStyle name="Įprastas 3 3 2 2 2 2 2 4" xfId="1446" xr:uid="{5DD637D8-4C36-4780-9C29-9D8906C2760D}"/>
    <cellStyle name="Įprastas 3 3 2 2 2 2 3" xfId="245" xr:uid="{36AD426A-F596-4C01-9090-5EE251C98F8B}"/>
    <cellStyle name="Įprastas 3 3 2 2 2 2 3 2" xfId="500" xr:uid="{9A499887-9CE2-4597-AFA9-0F6B789F437A}"/>
    <cellStyle name="Įprastas 3 3 2 2 2 2 3 2 2" xfId="987" xr:uid="{3895F2E6-4B23-433D-8328-D9EF4D5EC4FB}"/>
    <cellStyle name="Įprastas 3 3 2 2 2 2 3 2 2 2" xfId="2267" xr:uid="{A9A4B267-3C62-46C5-AA50-B0C44AEFACBA}"/>
    <cellStyle name="Įprastas 3 3 2 2 2 2 3 2 3" xfId="1781" xr:uid="{89E50AA2-8787-40EC-BC52-C7BA1BB7619C}"/>
    <cellStyle name="Įprastas 3 3 2 2 2 2 3 3" xfId="986" xr:uid="{BBE707DA-869E-4DE3-BD42-3C04298BD0F2}"/>
    <cellStyle name="Įprastas 3 3 2 2 2 2 3 3 2" xfId="2266" xr:uid="{A58AD48D-357E-4D13-A79F-C3ADDD4AEF22}"/>
    <cellStyle name="Įprastas 3 3 2 2 2 2 3 4" xfId="1526" xr:uid="{EF5312E2-47F0-4FF8-9290-924314CD0D85}"/>
    <cellStyle name="Įprastas 3 3 2 2 2 2 4" xfId="325" xr:uid="{F6A3C814-ACC2-4BB4-9434-4624BFCF7429}"/>
    <cellStyle name="Įprastas 3 3 2 2 2 2 4 2" xfId="501" xr:uid="{083B614A-DF89-4745-B842-1711A04EF4C4}"/>
    <cellStyle name="Įprastas 3 3 2 2 2 2 4 2 2" xfId="989" xr:uid="{FE758CED-5DFC-4CE1-935D-D14A5D27F951}"/>
    <cellStyle name="Įprastas 3 3 2 2 2 2 4 2 2 2" xfId="2269" xr:uid="{BCCAC62C-2123-4A01-B5BD-839A691C1C62}"/>
    <cellStyle name="Įprastas 3 3 2 2 2 2 4 2 3" xfId="1782" xr:uid="{C68BBA3B-71FC-45B2-807C-E0D17A8BBACD}"/>
    <cellStyle name="Įprastas 3 3 2 2 2 2 4 3" xfId="988" xr:uid="{CD399976-49C1-4B22-9B20-4F4B6290F449}"/>
    <cellStyle name="Įprastas 3 3 2 2 2 2 4 3 2" xfId="2268" xr:uid="{5FCAB91B-BACC-499D-BE29-88137E4AFC47}"/>
    <cellStyle name="Įprastas 3 3 2 2 2 2 4 4" xfId="1606" xr:uid="{E78E2FC5-3473-45C3-81BB-4D8ED63B1F4F}"/>
    <cellStyle name="Įprastas 3 3 2 2 2 2 5" xfId="498" xr:uid="{91AC3176-D770-401D-A615-4960F7DBF602}"/>
    <cellStyle name="Įprastas 3 3 2 2 2 2 5 2" xfId="990" xr:uid="{6054CCA3-AEBB-446D-9EBC-23EAB897570D}"/>
    <cellStyle name="Įprastas 3 3 2 2 2 2 5 2 2" xfId="2270" xr:uid="{F9D0AF52-86D2-4D32-A9EC-757DEA9A20BC}"/>
    <cellStyle name="Įprastas 3 3 2 2 2 2 5 3" xfId="1779" xr:uid="{99554E95-0649-42F9-92EB-18C6CCF79966}"/>
    <cellStyle name="Įprastas 3 3 2 2 2 2 6" xfId="983" xr:uid="{697192E0-B24A-403B-9A55-495ACD6E00B2}"/>
    <cellStyle name="Įprastas 3 3 2 2 2 2 6 2" xfId="2263" xr:uid="{C4320131-C1F5-4DD0-9493-6B88EA7205ED}"/>
    <cellStyle name="Įprastas 3 3 2 2 2 2 7" xfId="1366" xr:uid="{1F182A7A-65E2-4441-9437-34FD1A1E6594}"/>
    <cellStyle name="Įprastas 3 3 2 2 2 3" xfId="125" xr:uid="{2D4E016F-7131-437D-9D26-706568F8BEEB}"/>
    <cellStyle name="Įprastas 3 3 2 2 2 3 2" xfId="502" xr:uid="{D6E7A735-79FF-4A0E-ADF0-7CAC50961F02}"/>
    <cellStyle name="Įprastas 3 3 2 2 2 3 2 2" xfId="992" xr:uid="{1C1C4D30-2FCE-46C5-8566-4980E47C0AB5}"/>
    <cellStyle name="Įprastas 3 3 2 2 2 3 2 2 2" xfId="2272" xr:uid="{4E6396E7-326A-441F-86E5-F95B12F6EAD4}"/>
    <cellStyle name="Įprastas 3 3 2 2 2 3 2 3" xfId="1783" xr:uid="{95AACD10-DC7B-4CA4-941A-D9798FEC4F41}"/>
    <cellStyle name="Įprastas 3 3 2 2 2 3 3" xfId="991" xr:uid="{43107188-4EE9-437E-8FE7-D8C141724DD4}"/>
    <cellStyle name="Įprastas 3 3 2 2 2 3 3 2" xfId="2271" xr:uid="{479239A3-EEAD-43CD-88DD-7FFFE049978A}"/>
    <cellStyle name="Įprastas 3 3 2 2 2 3 4" xfId="1406" xr:uid="{24D06B31-887D-4128-B4B5-547A2A36E8C4}"/>
    <cellStyle name="Įprastas 3 3 2 2 2 4" xfId="205" xr:uid="{AF334B60-852F-4CE5-833E-77B575246BBA}"/>
    <cellStyle name="Įprastas 3 3 2 2 2 4 2" xfId="503" xr:uid="{0E8BFCD3-AA9E-4CA4-A328-BB4B051333CC}"/>
    <cellStyle name="Įprastas 3 3 2 2 2 4 2 2" xfId="994" xr:uid="{2AA2FC79-1110-4C35-9507-00D81AD43C1C}"/>
    <cellStyle name="Įprastas 3 3 2 2 2 4 2 2 2" xfId="2274" xr:uid="{5C216C60-6B92-4C19-8E51-A55FCB0F7811}"/>
    <cellStyle name="Įprastas 3 3 2 2 2 4 2 3" xfId="1784" xr:uid="{3CB5D37A-3B3C-400B-B2A5-BA0D7915E964}"/>
    <cellStyle name="Įprastas 3 3 2 2 2 4 3" xfId="993" xr:uid="{B7C26B70-0C95-4AC5-B48E-E370B0B02B61}"/>
    <cellStyle name="Įprastas 3 3 2 2 2 4 3 2" xfId="2273" xr:uid="{8D55587D-21A6-4E2C-973B-4FBA3D6D177E}"/>
    <cellStyle name="Įprastas 3 3 2 2 2 4 4" xfId="1486" xr:uid="{FDD386D1-38ED-41C3-AA20-EAD6FB1D1886}"/>
    <cellStyle name="Įprastas 3 3 2 2 2 5" xfId="285" xr:uid="{50D58483-C3B2-4AA7-9D59-CAA8C197FB6A}"/>
    <cellStyle name="Įprastas 3 3 2 2 2 5 2" xfId="504" xr:uid="{36F31E02-83DB-430E-BE8E-F3E0AA4D56C4}"/>
    <cellStyle name="Įprastas 3 3 2 2 2 5 2 2" xfId="996" xr:uid="{02CFD7BE-940F-423F-8F42-36248E45C9EB}"/>
    <cellStyle name="Įprastas 3 3 2 2 2 5 2 2 2" xfId="2276" xr:uid="{E1576250-13CD-41BB-A355-20FA7D52AEA8}"/>
    <cellStyle name="Įprastas 3 3 2 2 2 5 2 3" xfId="1785" xr:uid="{6391BD05-7B82-47F8-A7A3-B962C53DB9CE}"/>
    <cellStyle name="Įprastas 3 3 2 2 2 5 3" xfId="995" xr:uid="{16A01994-5EFD-4065-B383-08309C8BA823}"/>
    <cellStyle name="Įprastas 3 3 2 2 2 5 3 2" xfId="2275" xr:uid="{18C784A5-963B-4629-8562-65FFB99835F8}"/>
    <cellStyle name="Įprastas 3 3 2 2 2 5 4" xfId="1566" xr:uid="{9BD1B270-9EB6-4E34-B202-5D5069DC8D62}"/>
    <cellStyle name="Įprastas 3 3 2 2 2 6" xfId="497" xr:uid="{8C7ACC98-F540-425C-8728-970BE7BB627A}"/>
    <cellStyle name="Įprastas 3 3 2 2 2 6 2" xfId="997" xr:uid="{0977E8D1-C617-4CCC-AF86-90FD54ADEF87}"/>
    <cellStyle name="Įprastas 3 3 2 2 2 6 2 2" xfId="2277" xr:uid="{BA03A19E-7AF8-4989-989F-F04E8297837B}"/>
    <cellStyle name="Įprastas 3 3 2 2 2 6 3" xfId="1778" xr:uid="{9535FE76-83C7-4BCA-8850-0E7A848A1580}"/>
    <cellStyle name="Įprastas 3 3 2 2 2 7" xfId="982" xr:uid="{633ECB0B-8145-4198-93D3-6F94C1433F56}"/>
    <cellStyle name="Įprastas 3 3 2 2 2 7 2" xfId="2262" xr:uid="{4A226E73-C4E2-44AF-B9BC-6BD4CC8F0067}"/>
    <cellStyle name="Įprastas 3 3 2 2 2 8" xfId="1326" xr:uid="{79577102-8AD0-4BBE-ACF0-3E5C56FA50B3}"/>
    <cellStyle name="Įprastas 3 3 2 2 3" xfId="65" xr:uid="{2BFB7764-41E1-4072-AC34-E079518F400F}"/>
    <cellStyle name="Įprastas 3 3 2 2 3 2" xfId="145" xr:uid="{D644590A-91CB-40D5-AE70-62C0A5397E2B}"/>
    <cellStyle name="Įprastas 3 3 2 2 3 2 2" xfId="506" xr:uid="{F56BA8D0-20EB-4930-A922-C35863913912}"/>
    <cellStyle name="Įprastas 3 3 2 2 3 2 2 2" xfId="1000" xr:uid="{98838D94-8058-43F4-9DB4-8E2513B54CE9}"/>
    <cellStyle name="Įprastas 3 3 2 2 3 2 2 2 2" xfId="2280" xr:uid="{3765FC42-04F1-48D2-BCEA-D279F23A011B}"/>
    <cellStyle name="Įprastas 3 3 2 2 3 2 2 3" xfId="1787" xr:uid="{4032B41E-CFD2-41E8-8AF6-22B10EE43C0B}"/>
    <cellStyle name="Įprastas 3 3 2 2 3 2 3" xfId="999" xr:uid="{B1F8DF6F-0828-425F-BFC9-AB746C37EF79}"/>
    <cellStyle name="Įprastas 3 3 2 2 3 2 3 2" xfId="2279" xr:uid="{853CA93B-38C0-4E3E-A136-C746931C87E3}"/>
    <cellStyle name="Įprastas 3 3 2 2 3 2 4" xfId="1426" xr:uid="{BC2C2DFE-8173-4584-AA44-7BAE6005CB1B}"/>
    <cellStyle name="Įprastas 3 3 2 2 3 3" xfId="225" xr:uid="{F208A43D-7179-42A4-9A88-47543ECD477F}"/>
    <cellStyle name="Įprastas 3 3 2 2 3 3 2" xfId="507" xr:uid="{5DCE0D66-EBA9-43A1-A152-D4974529027B}"/>
    <cellStyle name="Įprastas 3 3 2 2 3 3 2 2" xfId="1002" xr:uid="{5F014DFE-AE04-4B20-A66A-EC22C510DFA0}"/>
    <cellStyle name="Įprastas 3 3 2 2 3 3 2 2 2" xfId="2282" xr:uid="{D6B92F36-6071-4340-B786-5C4EEE37DFEF}"/>
    <cellStyle name="Įprastas 3 3 2 2 3 3 2 3" xfId="1788" xr:uid="{4B5937CE-80AD-46BD-BB67-5708602B07E6}"/>
    <cellStyle name="Įprastas 3 3 2 2 3 3 3" xfId="1001" xr:uid="{1D1B4439-D4D6-4E88-8006-07AD7522F335}"/>
    <cellStyle name="Įprastas 3 3 2 2 3 3 3 2" xfId="2281" xr:uid="{B80DA708-209E-496A-9826-7DD71927033C}"/>
    <cellStyle name="Įprastas 3 3 2 2 3 3 4" xfId="1506" xr:uid="{C5A52776-E07E-499A-91A1-C850FEB57D96}"/>
    <cellStyle name="Įprastas 3 3 2 2 3 4" xfId="305" xr:uid="{2EB6EE53-D057-4138-85F5-7B97283CC700}"/>
    <cellStyle name="Įprastas 3 3 2 2 3 4 2" xfId="508" xr:uid="{084680C1-A755-4AD3-8CF1-554F49C42507}"/>
    <cellStyle name="Įprastas 3 3 2 2 3 4 2 2" xfId="1004" xr:uid="{7367CB5D-65EB-4C92-AB67-94A61BB8E88B}"/>
    <cellStyle name="Įprastas 3 3 2 2 3 4 2 2 2" xfId="2284" xr:uid="{DDC7D46F-0D31-4F88-B3F2-C3CFA90E36F6}"/>
    <cellStyle name="Įprastas 3 3 2 2 3 4 2 3" xfId="1789" xr:uid="{95210521-5B97-4290-9CFE-A9B094C07E80}"/>
    <cellStyle name="Įprastas 3 3 2 2 3 4 3" xfId="1003" xr:uid="{49388567-10D8-4ECC-88B6-05B9EA51E891}"/>
    <cellStyle name="Įprastas 3 3 2 2 3 4 3 2" xfId="2283" xr:uid="{9BCB451D-D106-4DDA-B6A4-1234EB95F1AB}"/>
    <cellStyle name="Įprastas 3 3 2 2 3 4 4" xfId="1586" xr:uid="{9601772C-1E7B-4D1D-A273-1ECE70AA6E02}"/>
    <cellStyle name="Įprastas 3 3 2 2 3 5" xfId="505" xr:uid="{E6EADA25-86BE-4282-AB96-A27E01739CFB}"/>
    <cellStyle name="Įprastas 3 3 2 2 3 5 2" xfId="1005" xr:uid="{6BD077D6-6423-4F93-81D4-A12BD2B0C031}"/>
    <cellStyle name="Įprastas 3 3 2 2 3 5 2 2" xfId="2285" xr:uid="{5104A19B-284F-4376-BD01-DB1D2BD7567C}"/>
    <cellStyle name="Įprastas 3 3 2 2 3 5 3" xfId="1786" xr:uid="{DFDB325A-0C64-4886-88BF-BE0537E9EBCC}"/>
    <cellStyle name="Įprastas 3 3 2 2 3 6" xfId="998" xr:uid="{ED5870D3-2294-4889-9D24-27B702AA5292}"/>
    <cellStyle name="Įprastas 3 3 2 2 3 6 2" xfId="2278" xr:uid="{B040F063-A984-4F79-8DE5-2E46349DDEA6}"/>
    <cellStyle name="Įprastas 3 3 2 2 3 7" xfId="1346" xr:uid="{C42D3A70-627D-4970-BC24-C0CB1767F171}"/>
    <cellStyle name="Įprastas 3 3 2 2 4" xfId="105" xr:uid="{54E415C7-A9C2-4508-8E9A-E23933E83F82}"/>
    <cellStyle name="Įprastas 3 3 2 2 4 2" xfId="509" xr:uid="{B2C5AC07-8377-48FD-9D52-6C8A0F67C9D6}"/>
    <cellStyle name="Įprastas 3 3 2 2 4 2 2" xfId="1007" xr:uid="{6A2D5A9B-EA6A-4821-9B4A-84571D8AAD7C}"/>
    <cellStyle name="Įprastas 3 3 2 2 4 2 2 2" xfId="2287" xr:uid="{0E657C22-7D06-47F4-B6BF-1CE74CA15F93}"/>
    <cellStyle name="Įprastas 3 3 2 2 4 2 3" xfId="1790" xr:uid="{B434EB26-A8FE-42F9-BE86-7D1B9392BAC9}"/>
    <cellStyle name="Įprastas 3 3 2 2 4 3" xfId="1006" xr:uid="{125A659D-C773-4619-BA0B-8C0ACE3FD72C}"/>
    <cellStyle name="Įprastas 3 3 2 2 4 3 2" xfId="2286" xr:uid="{8309BF69-8DEE-4DDC-A5F8-A97737DAE970}"/>
    <cellStyle name="Įprastas 3 3 2 2 4 4" xfId="1386" xr:uid="{AA9C0869-8FB0-4419-846C-7169A29DBFFE}"/>
    <cellStyle name="Įprastas 3 3 2 2 5" xfId="185" xr:uid="{3CBAECB6-2B1C-457C-B20B-D9BE4ADF8477}"/>
    <cellStyle name="Įprastas 3 3 2 2 5 2" xfId="510" xr:uid="{36618E79-A8F3-4B84-A41A-A967ED5D19E1}"/>
    <cellStyle name="Įprastas 3 3 2 2 5 2 2" xfId="1009" xr:uid="{2BEA6E92-210D-4495-BF37-D18C26772865}"/>
    <cellStyle name="Įprastas 3 3 2 2 5 2 2 2" xfId="2289" xr:uid="{B75C20C9-800C-4AE2-84F5-6FC9C2B7BF5F}"/>
    <cellStyle name="Įprastas 3 3 2 2 5 2 3" xfId="1791" xr:uid="{47A6E4D1-1BBC-4672-BA75-B196D1B5D413}"/>
    <cellStyle name="Įprastas 3 3 2 2 5 3" xfId="1008" xr:uid="{CFCCB553-0C73-4653-8660-47E3C71D244C}"/>
    <cellStyle name="Įprastas 3 3 2 2 5 3 2" xfId="2288" xr:uid="{34CD03F3-B253-4B7C-AE1D-88F38AEFD398}"/>
    <cellStyle name="Įprastas 3 3 2 2 5 4" xfId="1466" xr:uid="{F041BAD7-F56C-4EFE-9213-A854057B92ED}"/>
    <cellStyle name="Įprastas 3 3 2 2 6" xfId="265" xr:uid="{7ADC9E62-6A2D-4F4A-B0F7-8FC7D47AC1C6}"/>
    <cellStyle name="Įprastas 3 3 2 2 6 2" xfId="511" xr:uid="{D15D423E-2E08-4F6E-9AE8-2DCF66E1CBB6}"/>
    <cellStyle name="Įprastas 3 3 2 2 6 2 2" xfId="1011" xr:uid="{D524DA98-1BAB-4F5B-8A40-BCA10033370A}"/>
    <cellStyle name="Įprastas 3 3 2 2 6 2 2 2" xfId="2291" xr:uid="{C7E7AA60-C761-4524-84C8-B79E9D9CFBF9}"/>
    <cellStyle name="Įprastas 3 3 2 2 6 2 3" xfId="1792" xr:uid="{C553185E-11F6-4D48-B6BB-117879807F59}"/>
    <cellStyle name="Įprastas 3 3 2 2 6 3" xfId="1010" xr:uid="{6734FB9F-6D3E-44A1-BA82-361B0AFF1B77}"/>
    <cellStyle name="Įprastas 3 3 2 2 6 3 2" xfId="2290" xr:uid="{01776076-1007-43B3-A7C2-C6250424B0B3}"/>
    <cellStyle name="Įprastas 3 3 2 2 6 4" xfId="1546" xr:uid="{AD48B7EE-D3D5-4B6D-B8B1-7144A563CC56}"/>
    <cellStyle name="Įprastas 3 3 2 2 7" xfId="496" xr:uid="{D768645F-686D-4777-B14C-E07DC6353A7A}"/>
    <cellStyle name="Įprastas 3 3 2 2 7 2" xfId="1012" xr:uid="{3EA3DBF5-79B3-4566-9295-8BF68EA448B6}"/>
    <cellStyle name="Įprastas 3 3 2 2 7 2 2" xfId="2292" xr:uid="{A8CF00E2-C310-44BC-8409-7A4486FAB1E7}"/>
    <cellStyle name="Įprastas 3 3 2 2 7 3" xfId="1777" xr:uid="{317B908A-7597-42D0-A3FE-34D29D5A3271}"/>
    <cellStyle name="Įprastas 3 3 2 2 8" xfId="981" xr:uid="{15D054B4-AC3E-4CCD-ADD0-E934925A22D1}"/>
    <cellStyle name="Įprastas 3 3 2 2 8 2" xfId="2261" xr:uid="{CFCC30F8-2864-4CA2-B853-D44445C20F00}"/>
    <cellStyle name="Įprastas 3 3 2 2 9" xfId="1306" xr:uid="{628D8568-3543-404B-BF1D-4B3F117B8B45}"/>
    <cellStyle name="Įprastas 3 3 2 3" xfId="37" xr:uid="{9E292EFE-E6BE-4868-BE2F-5575F7B7C2E8}"/>
    <cellStyle name="Įprastas 3 3 2 3 2" xfId="77" xr:uid="{B9D9C2E9-CE4D-4223-B5C6-97806D2DDBFC}"/>
    <cellStyle name="Įprastas 3 3 2 3 2 2" xfId="157" xr:uid="{ADE576B8-B539-42B6-8574-6B35355D1CA5}"/>
    <cellStyle name="Įprastas 3 3 2 3 2 2 2" xfId="514" xr:uid="{F07297ED-584E-4E85-9ABB-A86DE3D861A0}"/>
    <cellStyle name="Įprastas 3 3 2 3 2 2 2 2" xfId="1016" xr:uid="{CBB283F8-033C-4B52-A180-27E75E3A5443}"/>
    <cellStyle name="Įprastas 3 3 2 3 2 2 2 2 2" xfId="2296" xr:uid="{D9C05A32-5400-43BF-A33D-F99D748FC16F}"/>
    <cellStyle name="Įprastas 3 3 2 3 2 2 2 3" xfId="1795" xr:uid="{C8F349F3-AC40-49B2-A123-7946F1596A5C}"/>
    <cellStyle name="Įprastas 3 3 2 3 2 2 3" xfId="1015" xr:uid="{5E320B3D-C202-47AD-9170-2632D5B41049}"/>
    <cellStyle name="Įprastas 3 3 2 3 2 2 3 2" xfId="2295" xr:uid="{FB72F26B-B9EC-4520-85A2-CDE8B86B1B32}"/>
    <cellStyle name="Įprastas 3 3 2 3 2 2 4" xfId="1438" xr:uid="{256B796C-FEDF-4901-BC7D-86FA4CD9C8C1}"/>
    <cellStyle name="Įprastas 3 3 2 3 2 3" xfId="237" xr:uid="{8DA36F0C-4537-4EA8-9062-83DF1133FC0D}"/>
    <cellStyle name="Įprastas 3 3 2 3 2 3 2" xfId="515" xr:uid="{F4322382-38D1-44AA-A49A-094C15DCACE3}"/>
    <cellStyle name="Įprastas 3 3 2 3 2 3 2 2" xfId="1018" xr:uid="{2044ABE8-D4B7-483A-A9D6-973D12C5D436}"/>
    <cellStyle name="Įprastas 3 3 2 3 2 3 2 2 2" xfId="2298" xr:uid="{DFCC5AE7-F2BB-4786-975A-8A5E90651248}"/>
    <cellStyle name="Įprastas 3 3 2 3 2 3 2 3" xfId="1796" xr:uid="{FFBCF034-B56F-46E1-901F-35E1573C7E3A}"/>
    <cellStyle name="Įprastas 3 3 2 3 2 3 3" xfId="1017" xr:uid="{687B5C45-836E-46A7-927F-AA5B46D89FD0}"/>
    <cellStyle name="Įprastas 3 3 2 3 2 3 3 2" xfId="2297" xr:uid="{7F4DB295-2730-4ED1-960B-E88D86BF05A3}"/>
    <cellStyle name="Įprastas 3 3 2 3 2 3 4" xfId="1518" xr:uid="{99D4968B-FF18-4A26-82B4-F744E5C00F04}"/>
    <cellStyle name="Įprastas 3 3 2 3 2 4" xfId="317" xr:uid="{01ECB9DC-E868-4F1F-BC3E-A37D43FF5F4E}"/>
    <cellStyle name="Įprastas 3 3 2 3 2 4 2" xfId="516" xr:uid="{05686D30-E919-49B5-B5B7-F1787A3D57C9}"/>
    <cellStyle name="Įprastas 3 3 2 3 2 4 2 2" xfId="1020" xr:uid="{A79F9354-FBD9-466B-B18C-F5FB33E0C5BB}"/>
    <cellStyle name="Įprastas 3 3 2 3 2 4 2 2 2" xfId="2300" xr:uid="{CAB79885-774B-4BA0-A16B-3AE8F3AC55FC}"/>
    <cellStyle name="Įprastas 3 3 2 3 2 4 2 3" xfId="1797" xr:uid="{BABFC3EC-48DA-4E24-B04C-2BC85CDCAF9F}"/>
    <cellStyle name="Įprastas 3 3 2 3 2 4 3" xfId="1019" xr:uid="{F249CEF2-AD68-4182-BAA7-14D805F63B4F}"/>
    <cellStyle name="Įprastas 3 3 2 3 2 4 3 2" xfId="2299" xr:uid="{2873DD9E-0F37-431F-80F5-5B4C643284FB}"/>
    <cellStyle name="Įprastas 3 3 2 3 2 4 4" xfId="1598" xr:uid="{468A2421-5766-4755-89A9-B720D99CB1DA}"/>
    <cellStyle name="Įprastas 3 3 2 3 2 5" xfId="513" xr:uid="{729F54BD-36C6-42D7-B95F-849330B82D9E}"/>
    <cellStyle name="Įprastas 3 3 2 3 2 5 2" xfId="1021" xr:uid="{E2DD8811-303F-43E2-8F4E-0D016BEFB895}"/>
    <cellStyle name="Įprastas 3 3 2 3 2 5 2 2" xfId="2301" xr:uid="{67755F9A-0B0E-4EAC-B5FC-02E0F8333C35}"/>
    <cellStyle name="Įprastas 3 3 2 3 2 5 3" xfId="1794" xr:uid="{593381CA-36C2-49A6-8A41-C276359279C1}"/>
    <cellStyle name="Įprastas 3 3 2 3 2 6" xfId="1014" xr:uid="{CFC09F9A-8BFB-422E-95AD-0B627B864307}"/>
    <cellStyle name="Įprastas 3 3 2 3 2 6 2" xfId="2294" xr:uid="{E0626028-7EC6-4396-97E7-A61C80F272C8}"/>
    <cellStyle name="Įprastas 3 3 2 3 2 7" xfId="1358" xr:uid="{D6EEF44D-D8F0-48D6-A5F3-776927A91653}"/>
    <cellStyle name="Įprastas 3 3 2 3 3" xfId="117" xr:uid="{3BB419D4-4DFB-43E6-AE89-527FBD9C9708}"/>
    <cellStyle name="Įprastas 3 3 2 3 3 2" xfId="517" xr:uid="{859A3D53-311D-4F15-815D-88766DD7C718}"/>
    <cellStyle name="Įprastas 3 3 2 3 3 2 2" xfId="1023" xr:uid="{3AAFA5C6-897A-471F-9EF9-894D005968E5}"/>
    <cellStyle name="Įprastas 3 3 2 3 3 2 2 2" xfId="2303" xr:uid="{5A40C11E-2B76-46DD-B3CC-E1912AA27C5C}"/>
    <cellStyle name="Įprastas 3 3 2 3 3 2 3" xfId="1798" xr:uid="{76B14CE4-0943-4EF9-8838-A38009DC3AED}"/>
    <cellStyle name="Įprastas 3 3 2 3 3 3" xfId="1022" xr:uid="{1D45DD7D-763F-4A25-BAE1-A51CAFB58775}"/>
    <cellStyle name="Įprastas 3 3 2 3 3 3 2" xfId="2302" xr:uid="{C7A926EE-51A5-49AA-BFAF-4A9218348C4C}"/>
    <cellStyle name="Įprastas 3 3 2 3 3 4" xfId="1398" xr:uid="{B8E81599-5E77-4A37-89A6-24C75E2AF563}"/>
    <cellStyle name="Įprastas 3 3 2 3 4" xfId="197" xr:uid="{008BA258-8B62-4436-957D-BECB1E281BAA}"/>
    <cellStyle name="Įprastas 3 3 2 3 4 2" xfId="518" xr:uid="{62EB3F09-3419-4CA9-AA71-E08B8496C0DB}"/>
    <cellStyle name="Įprastas 3 3 2 3 4 2 2" xfId="1025" xr:uid="{7FF19736-59A9-4EC9-ABD0-AE87CCDA9EE3}"/>
    <cellStyle name="Įprastas 3 3 2 3 4 2 2 2" xfId="2305" xr:uid="{D47E404B-75B0-4721-BD44-C29FFFDFF09B}"/>
    <cellStyle name="Įprastas 3 3 2 3 4 2 3" xfId="1799" xr:uid="{AE19D6D3-8424-41AD-B258-F634B2A702EB}"/>
    <cellStyle name="Įprastas 3 3 2 3 4 3" xfId="1024" xr:uid="{0B6FDE1A-E492-449A-B5DB-D03C7BFB7F98}"/>
    <cellStyle name="Įprastas 3 3 2 3 4 3 2" xfId="2304" xr:uid="{FCC41B37-55BA-42E5-97A4-B69440FD3368}"/>
    <cellStyle name="Įprastas 3 3 2 3 4 4" xfId="1478" xr:uid="{B41728EC-A14A-47F9-98E4-7CDE9BC73D5F}"/>
    <cellStyle name="Įprastas 3 3 2 3 5" xfId="277" xr:uid="{A646B3EE-BC9A-4CFD-9699-FA62A8F3B7DE}"/>
    <cellStyle name="Įprastas 3 3 2 3 5 2" xfId="519" xr:uid="{8A9B813B-A62B-4CE6-8D63-3B7835CF7BFB}"/>
    <cellStyle name="Įprastas 3 3 2 3 5 2 2" xfId="1027" xr:uid="{664732E7-319A-482D-BA8D-9BD82A0BAE46}"/>
    <cellStyle name="Įprastas 3 3 2 3 5 2 2 2" xfId="2307" xr:uid="{65E7EACE-D8D0-4F9E-946B-D24E791D1825}"/>
    <cellStyle name="Įprastas 3 3 2 3 5 2 3" xfId="1800" xr:uid="{3EF0E873-29D4-4D61-B7FD-EB6D69B064B8}"/>
    <cellStyle name="Įprastas 3 3 2 3 5 3" xfId="1026" xr:uid="{A643068A-0CC2-46A1-92FC-C57D1C44BD0C}"/>
    <cellStyle name="Įprastas 3 3 2 3 5 3 2" xfId="2306" xr:uid="{C9FAF323-7D99-4DBA-B561-D660F3F69248}"/>
    <cellStyle name="Įprastas 3 3 2 3 5 4" xfId="1558" xr:uid="{A2A55334-BBC4-4A81-8D00-F5596C01DC2A}"/>
    <cellStyle name="Įprastas 3 3 2 3 6" xfId="512" xr:uid="{6307DDD2-7D42-4471-B11E-255387513B16}"/>
    <cellStyle name="Įprastas 3 3 2 3 6 2" xfId="1028" xr:uid="{369E455C-DD91-417F-B904-34BF282A9630}"/>
    <cellStyle name="Įprastas 3 3 2 3 6 2 2" xfId="2308" xr:uid="{0FEA2560-E526-48CD-B5D3-CA8E6F27F1D7}"/>
    <cellStyle name="Įprastas 3 3 2 3 6 3" xfId="1793" xr:uid="{6E5F5449-5A4F-4104-B6D2-4AAAD299359B}"/>
    <cellStyle name="Įprastas 3 3 2 3 7" xfId="1013" xr:uid="{7476521F-8847-46F3-8DAD-F27827E52E4D}"/>
    <cellStyle name="Įprastas 3 3 2 3 7 2" xfId="2293" xr:uid="{9E95DEFA-D49D-4F8C-B4B1-790D668645E5}"/>
    <cellStyle name="Įprastas 3 3 2 3 8" xfId="1318" xr:uid="{94C6FE31-AAEB-417F-9C5B-B0E3E3030304}"/>
    <cellStyle name="Įprastas 3 3 2 4" xfId="57" xr:uid="{B2DFD27C-F95E-42AC-9CA6-54E7B9E98E06}"/>
    <cellStyle name="Įprastas 3 3 2 4 2" xfId="137" xr:uid="{1CC1D8CF-3113-4209-881C-494E84B243AF}"/>
    <cellStyle name="Įprastas 3 3 2 4 2 2" xfId="521" xr:uid="{BA728BF6-CF37-4DFF-AE46-436EB879A025}"/>
    <cellStyle name="Įprastas 3 3 2 4 2 2 2" xfId="1031" xr:uid="{17A0E432-BA3E-4666-B39E-F13F02860331}"/>
    <cellStyle name="Įprastas 3 3 2 4 2 2 2 2" xfId="2311" xr:uid="{CB66E875-8142-4387-AB19-9BE5AD1B13F5}"/>
    <cellStyle name="Įprastas 3 3 2 4 2 2 3" xfId="1802" xr:uid="{468E67F5-99EF-4302-8C67-5F4FAFCAC2C5}"/>
    <cellStyle name="Įprastas 3 3 2 4 2 3" xfId="1030" xr:uid="{76229636-2AFD-4584-8F3D-B48E16C98BD3}"/>
    <cellStyle name="Įprastas 3 3 2 4 2 3 2" xfId="2310" xr:uid="{B47443F9-3673-4F69-A6A8-2BACBC974220}"/>
    <cellStyle name="Įprastas 3 3 2 4 2 4" xfId="1418" xr:uid="{62AF9925-C8A5-4703-925B-0F14039C9335}"/>
    <cellStyle name="Įprastas 3 3 2 4 3" xfId="217" xr:uid="{1774FAE2-44A7-4B9E-92A1-F3BE35EA0828}"/>
    <cellStyle name="Įprastas 3 3 2 4 3 2" xfId="522" xr:uid="{FAFF5B9A-530B-42DF-847C-239D94DECA12}"/>
    <cellStyle name="Įprastas 3 3 2 4 3 2 2" xfId="1033" xr:uid="{9326E003-1B95-489E-AC70-E7898B286B4D}"/>
    <cellStyle name="Įprastas 3 3 2 4 3 2 2 2" xfId="2313" xr:uid="{01991429-3E11-4B07-9643-20F8BEEF6BB7}"/>
    <cellStyle name="Įprastas 3 3 2 4 3 2 3" xfId="1803" xr:uid="{6D991D4B-197F-4B4B-A4BF-281C8AED0D61}"/>
    <cellStyle name="Įprastas 3 3 2 4 3 3" xfId="1032" xr:uid="{FB66EC30-FAFA-41EF-B176-3C6CD9DC6C10}"/>
    <cellStyle name="Įprastas 3 3 2 4 3 3 2" xfId="2312" xr:uid="{08F7CFF3-2AED-4D65-84ED-9AA89A238634}"/>
    <cellStyle name="Įprastas 3 3 2 4 3 4" xfId="1498" xr:uid="{E6AEB665-86FD-46FA-BA18-4C25F72B0277}"/>
    <cellStyle name="Įprastas 3 3 2 4 4" xfId="297" xr:uid="{263063F7-BEAE-4335-B05D-728C743DE74A}"/>
    <cellStyle name="Įprastas 3 3 2 4 4 2" xfId="523" xr:uid="{22F90432-B7C1-4DA1-BC8B-D1A33374CF2E}"/>
    <cellStyle name="Įprastas 3 3 2 4 4 2 2" xfId="1035" xr:uid="{C8883AAB-84C7-464C-A1AE-C9EA94B49E4E}"/>
    <cellStyle name="Įprastas 3 3 2 4 4 2 2 2" xfId="2315" xr:uid="{8C44E391-A7F8-427B-A483-B870D9939CC3}"/>
    <cellStyle name="Įprastas 3 3 2 4 4 2 3" xfId="1804" xr:uid="{8CDB95B8-2C76-489C-9DC1-18BE87A34710}"/>
    <cellStyle name="Įprastas 3 3 2 4 4 3" xfId="1034" xr:uid="{FA5A6FA2-19CB-4AC8-83BB-CED537D516C7}"/>
    <cellStyle name="Įprastas 3 3 2 4 4 3 2" xfId="2314" xr:uid="{135C44C8-D707-4078-B050-9A38DD73CF3C}"/>
    <cellStyle name="Įprastas 3 3 2 4 4 4" xfId="1578" xr:uid="{E7E53AD5-2969-4412-A46D-66E687CDAC06}"/>
    <cellStyle name="Įprastas 3 3 2 4 5" xfId="520" xr:uid="{7956E545-AC1D-41F9-9A71-BD872A9B25EC}"/>
    <cellStyle name="Įprastas 3 3 2 4 5 2" xfId="1036" xr:uid="{D5147AE9-A284-4D3B-80C9-8974549C53CC}"/>
    <cellStyle name="Įprastas 3 3 2 4 5 2 2" xfId="2316" xr:uid="{66E12926-AFEA-4616-8079-96D390937D6D}"/>
    <cellStyle name="Įprastas 3 3 2 4 5 3" xfId="1801" xr:uid="{596821BF-C52A-45A7-8C2F-305E5ADC0879}"/>
    <cellStyle name="Įprastas 3 3 2 4 6" xfId="1029" xr:uid="{FCEF0E1F-4742-411A-A0AB-530208EFAC10}"/>
    <cellStyle name="Įprastas 3 3 2 4 6 2" xfId="2309" xr:uid="{DE77EDDD-D33A-4E61-BBDA-8653A69AF85E}"/>
    <cellStyle name="Įprastas 3 3 2 4 7" xfId="1338" xr:uid="{796E1011-B0A0-4432-9CC0-3B3CE1F03B33}"/>
    <cellStyle name="Įprastas 3 3 2 5" xfId="97" xr:uid="{9EC21FC1-657F-4285-BC83-6223C186619E}"/>
    <cellStyle name="Įprastas 3 3 2 5 2" xfId="524" xr:uid="{F10040A4-D0C5-417A-8EA0-BA33D03B77D2}"/>
    <cellStyle name="Įprastas 3 3 2 5 2 2" xfId="1038" xr:uid="{0EE69203-7807-490F-9F85-7FCD4D30747F}"/>
    <cellStyle name="Įprastas 3 3 2 5 2 2 2" xfId="2318" xr:uid="{FF0F7095-5EE3-430A-8381-FE2E1EF67413}"/>
    <cellStyle name="Įprastas 3 3 2 5 2 3" xfId="1805" xr:uid="{E61C08F2-6B40-410D-916D-04210ECBAB30}"/>
    <cellStyle name="Įprastas 3 3 2 5 3" xfId="1037" xr:uid="{7B6D9209-D3E5-4C6E-AEBB-C7BC913BE5B8}"/>
    <cellStyle name="Įprastas 3 3 2 5 3 2" xfId="2317" xr:uid="{BC7CD4ED-EA35-4C17-B023-0F7D275B59DD}"/>
    <cellStyle name="Įprastas 3 3 2 5 4" xfId="1378" xr:uid="{DB3F5A77-8B49-41C3-A576-C79DB473DBC8}"/>
    <cellStyle name="Įprastas 3 3 2 6" xfId="177" xr:uid="{E5823896-5EB5-46BD-ACB2-7A576B93B09E}"/>
    <cellStyle name="Įprastas 3 3 2 6 2" xfId="525" xr:uid="{9A9BC925-0096-4077-A551-8F145F8BD8A8}"/>
    <cellStyle name="Įprastas 3 3 2 6 2 2" xfId="1040" xr:uid="{CEDD12D0-D10D-4132-B532-5B5596D44824}"/>
    <cellStyle name="Įprastas 3 3 2 6 2 2 2" xfId="2320" xr:uid="{C8AE83A1-1809-4989-9BBB-D987F5A42866}"/>
    <cellStyle name="Įprastas 3 3 2 6 2 3" xfId="1806" xr:uid="{27836316-DAE7-4B83-B22D-CF6D03AE540F}"/>
    <cellStyle name="Įprastas 3 3 2 6 3" xfId="1039" xr:uid="{EF97FBF6-4AC1-4DE0-B40E-29863B4698DF}"/>
    <cellStyle name="Įprastas 3 3 2 6 3 2" xfId="2319" xr:uid="{B521B919-088C-453D-BCD2-4A31AF9FBDE9}"/>
    <cellStyle name="Įprastas 3 3 2 6 4" xfId="1458" xr:uid="{D6FA1E02-B020-4ABE-A6D7-79D83AB5875A}"/>
    <cellStyle name="Įprastas 3 3 2 7" xfId="257" xr:uid="{FD8D6B3B-349F-4A71-B9B0-9C0FC83D7E11}"/>
    <cellStyle name="Įprastas 3 3 2 7 2" xfId="526" xr:uid="{6D1F6C92-03BB-4C3A-B5BB-4F3B8272E1E5}"/>
    <cellStyle name="Įprastas 3 3 2 7 2 2" xfId="1042" xr:uid="{B353627A-97F7-426A-9BB5-5E94EA62361D}"/>
    <cellStyle name="Įprastas 3 3 2 7 2 2 2" xfId="2322" xr:uid="{9A052060-BD22-4F9F-9180-D4468F1C6C02}"/>
    <cellStyle name="Įprastas 3 3 2 7 2 3" xfId="1807" xr:uid="{31E8042B-DC83-484C-AA41-E61AA219AF1A}"/>
    <cellStyle name="Įprastas 3 3 2 7 3" xfId="1041" xr:uid="{43CB7E47-3ED0-4457-B034-4D7C82A9BA49}"/>
    <cellStyle name="Įprastas 3 3 2 7 3 2" xfId="2321" xr:uid="{CD8A1E83-C166-4D02-92C3-36D75528B8F7}"/>
    <cellStyle name="Įprastas 3 3 2 7 4" xfId="1538" xr:uid="{054319E1-ED8F-49B2-88B3-3F493BB4E0DD}"/>
    <cellStyle name="Įprastas 3 3 2 8" xfId="495" xr:uid="{EE8E157B-71A8-4FA9-8FD1-A1FEC85A6CB7}"/>
    <cellStyle name="Įprastas 3 3 2 8 2" xfId="1043" xr:uid="{6BE55159-2C2F-42D1-93B0-722902256EB1}"/>
    <cellStyle name="Įprastas 3 3 2 8 2 2" xfId="2323" xr:uid="{8E435EDA-0E57-4D19-8597-D9209F24BE4C}"/>
    <cellStyle name="Įprastas 3 3 2 8 3" xfId="1776" xr:uid="{A17BCB7C-93AB-4871-99CB-38B44B92EE30}"/>
    <cellStyle name="Įprastas 3 3 2 9" xfId="980" xr:uid="{BE84EA15-CA98-4C78-88F9-824AD8B45349}"/>
    <cellStyle name="Įprastas 3 3 2 9 2" xfId="2260" xr:uid="{22E120FA-A04F-4C27-B1A7-3BBC3E6831E3}"/>
    <cellStyle name="Įprastas 3 3 3" xfId="20" xr:uid="{00000000-0005-0000-0000-000016000000}"/>
    <cellStyle name="Įprastas 3 3 3 2" xfId="41" xr:uid="{0124ED32-E20C-4759-9B60-DFD7021E707B}"/>
    <cellStyle name="Įprastas 3 3 3 2 2" xfId="81" xr:uid="{40106A10-534D-4B60-AD0F-60CFE57754AA}"/>
    <cellStyle name="Įprastas 3 3 3 2 2 2" xfId="161" xr:uid="{290A4A26-325F-49F0-B127-E44435B59396}"/>
    <cellStyle name="Įprastas 3 3 3 2 2 2 2" xfId="530" xr:uid="{72504492-4F32-46CC-B2D6-190B9DD637E6}"/>
    <cellStyle name="Įprastas 3 3 3 2 2 2 2 2" xfId="1048" xr:uid="{FE56EB4D-9CE6-4734-8627-0888045A3885}"/>
    <cellStyle name="Įprastas 3 3 3 2 2 2 2 2 2" xfId="2328" xr:uid="{170BC537-86D0-4E6C-9CFA-72C44A67301A}"/>
    <cellStyle name="Įprastas 3 3 3 2 2 2 2 3" xfId="1811" xr:uid="{FEE45B7B-60AE-455E-AD92-EDD87CAC9BFB}"/>
    <cellStyle name="Įprastas 3 3 3 2 2 2 3" xfId="1047" xr:uid="{1A659ED5-7C44-4C55-9F43-D2F8570F1526}"/>
    <cellStyle name="Įprastas 3 3 3 2 2 2 3 2" xfId="2327" xr:uid="{0D2AE80A-C2AD-4BD1-9DEB-CA6108B352F8}"/>
    <cellStyle name="Įprastas 3 3 3 2 2 2 4" xfId="1442" xr:uid="{2619CBAC-9127-4311-8A37-A1EB5DE25E12}"/>
    <cellStyle name="Įprastas 3 3 3 2 2 3" xfId="241" xr:uid="{044A64F6-2E4A-4DD3-8FED-FE602EBAF0C5}"/>
    <cellStyle name="Įprastas 3 3 3 2 2 3 2" xfId="531" xr:uid="{2FB887D9-63A4-46D6-846C-215D10D0282D}"/>
    <cellStyle name="Įprastas 3 3 3 2 2 3 2 2" xfId="1050" xr:uid="{F26016F0-A93B-46D2-8680-8EBE6DD0D9C5}"/>
    <cellStyle name="Įprastas 3 3 3 2 2 3 2 2 2" xfId="2330" xr:uid="{B4D81BC0-D58C-42D8-AFA1-750B38E827A1}"/>
    <cellStyle name="Įprastas 3 3 3 2 2 3 2 3" xfId="1812" xr:uid="{F5030719-45F6-4CAA-BA87-241BFC9C51D6}"/>
    <cellStyle name="Įprastas 3 3 3 2 2 3 3" xfId="1049" xr:uid="{1E6A2999-D684-4B10-BCB7-CFFDDA611383}"/>
    <cellStyle name="Įprastas 3 3 3 2 2 3 3 2" xfId="2329" xr:uid="{54881FFE-4F90-468F-87DF-C577592DAB87}"/>
    <cellStyle name="Įprastas 3 3 3 2 2 3 4" xfId="1522" xr:uid="{D937F830-AA7F-40CE-8192-B7CF6837FA79}"/>
    <cellStyle name="Įprastas 3 3 3 2 2 4" xfId="321" xr:uid="{7B9B1DA0-0308-4AFF-85AA-AAEDD1E47FB9}"/>
    <cellStyle name="Įprastas 3 3 3 2 2 4 2" xfId="532" xr:uid="{210FABCC-0E2D-473C-ACA1-65FE850D7631}"/>
    <cellStyle name="Įprastas 3 3 3 2 2 4 2 2" xfId="1052" xr:uid="{D2FCD432-A3AD-43D0-B92C-6482FA776E8B}"/>
    <cellStyle name="Įprastas 3 3 3 2 2 4 2 2 2" xfId="2332" xr:uid="{25EBE11A-5A20-47BF-A889-B4FA0E4B492E}"/>
    <cellStyle name="Įprastas 3 3 3 2 2 4 2 3" xfId="1813" xr:uid="{0A6DBE97-CA99-45A3-8A16-AED20992FD51}"/>
    <cellStyle name="Įprastas 3 3 3 2 2 4 3" xfId="1051" xr:uid="{B983E24F-E279-40FF-A514-8FF02318722B}"/>
    <cellStyle name="Įprastas 3 3 3 2 2 4 3 2" xfId="2331" xr:uid="{0A86B423-3CE1-4AF7-907D-75FDFD871BD4}"/>
    <cellStyle name="Įprastas 3 3 3 2 2 4 4" xfId="1602" xr:uid="{9538806A-E1D0-403A-B17D-96511AE01D80}"/>
    <cellStyle name="Įprastas 3 3 3 2 2 5" xfId="529" xr:uid="{6446BE41-EB45-4D0F-A931-C89FDB607539}"/>
    <cellStyle name="Įprastas 3 3 3 2 2 5 2" xfId="1053" xr:uid="{992A8259-43D2-437F-8BC5-B15A8DD94F2A}"/>
    <cellStyle name="Įprastas 3 3 3 2 2 5 2 2" xfId="2333" xr:uid="{7D7D3DA8-3AE8-49EC-A4A1-7ACE2690E1A7}"/>
    <cellStyle name="Įprastas 3 3 3 2 2 5 3" xfId="1810" xr:uid="{AD689AEE-E8F1-4F8C-B845-E2D49F9C40BF}"/>
    <cellStyle name="Įprastas 3 3 3 2 2 6" xfId="1046" xr:uid="{1F64408B-6A26-46F9-8236-950DD1F61D6A}"/>
    <cellStyle name="Įprastas 3 3 3 2 2 6 2" xfId="2326" xr:uid="{8DDAF027-32AF-4B4B-9DCF-E557B961427E}"/>
    <cellStyle name="Įprastas 3 3 3 2 2 7" xfId="1362" xr:uid="{0586C564-C38D-42E6-B04D-5699A2D21208}"/>
    <cellStyle name="Įprastas 3 3 3 2 3" xfId="121" xr:uid="{62E8A828-E410-4FBC-88E7-4030AE6DB031}"/>
    <cellStyle name="Įprastas 3 3 3 2 3 2" xfId="533" xr:uid="{E175BE29-B43E-4CE6-A027-36DE35E62C1A}"/>
    <cellStyle name="Įprastas 3 3 3 2 3 2 2" xfId="1055" xr:uid="{1E5421D0-E378-45E2-A42F-58D2F79C0A57}"/>
    <cellStyle name="Įprastas 3 3 3 2 3 2 2 2" xfId="2335" xr:uid="{BDB4D4D2-07B9-4513-9822-0BE0C090F33A}"/>
    <cellStyle name="Įprastas 3 3 3 2 3 2 3" xfId="1814" xr:uid="{D5692F44-A672-4EBA-9793-57EAA69246EA}"/>
    <cellStyle name="Įprastas 3 3 3 2 3 3" xfId="1054" xr:uid="{03063B5B-4D99-45FD-BB14-54F53FFFFB55}"/>
    <cellStyle name="Įprastas 3 3 3 2 3 3 2" xfId="2334" xr:uid="{CA8D3C96-F74C-4F05-8752-7451FB0BD806}"/>
    <cellStyle name="Įprastas 3 3 3 2 3 4" xfId="1402" xr:uid="{D757D188-040E-466B-A8F9-6AEEAAFD6F78}"/>
    <cellStyle name="Įprastas 3 3 3 2 4" xfId="201" xr:uid="{9C98F368-5EE4-4944-BB7C-9E662CFD3E98}"/>
    <cellStyle name="Įprastas 3 3 3 2 4 2" xfId="534" xr:uid="{6480D7BE-7362-46C7-B5C0-F617FB4B7DC4}"/>
    <cellStyle name="Įprastas 3 3 3 2 4 2 2" xfId="1057" xr:uid="{0E7145CD-7105-4848-AA8A-B217E0E9C987}"/>
    <cellStyle name="Įprastas 3 3 3 2 4 2 2 2" xfId="2337" xr:uid="{1D4A1E2A-1A4D-40EA-B96B-C2469D17CD47}"/>
    <cellStyle name="Įprastas 3 3 3 2 4 2 3" xfId="1815" xr:uid="{1DFD78B9-0B1A-4926-8A2A-0BDD7ED58A4F}"/>
    <cellStyle name="Įprastas 3 3 3 2 4 3" xfId="1056" xr:uid="{C0634DB0-824E-4825-9CC3-CEB22ECBBE25}"/>
    <cellStyle name="Įprastas 3 3 3 2 4 3 2" xfId="2336" xr:uid="{75E04033-F5FE-4D4B-92E5-9C772637B64F}"/>
    <cellStyle name="Įprastas 3 3 3 2 4 4" xfId="1482" xr:uid="{46F88D94-18CF-4133-A342-87B13D06576F}"/>
    <cellStyle name="Įprastas 3 3 3 2 5" xfId="281" xr:uid="{EFF3A9C9-9518-486F-BC3D-666ABB896110}"/>
    <cellStyle name="Įprastas 3 3 3 2 5 2" xfId="535" xr:uid="{978431AB-ED56-4933-84C0-18916A1F6D26}"/>
    <cellStyle name="Įprastas 3 3 3 2 5 2 2" xfId="1059" xr:uid="{FA05C121-7F5C-4916-8359-A2FF1DA9AF40}"/>
    <cellStyle name="Įprastas 3 3 3 2 5 2 2 2" xfId="2339" xr:uid="{B336FF48-8725-4992-A0C2-1EFE5831D49E}"/>
    <cellStyle name="Įprastas 3 3 3 2 5 2 3" xfId="1816" xr:uid="{6F60C060-1486-4393-AC3D-544C7197EE25}"/>
    <cellStyle name="Įprastas 3 3 3 2 5 3" xfId="1058" xr:uid="{E5BCA811-84E5-4F90-B6F1-AC02B3A8E8C2}"/>
    <cellStyle name="Įprastas 3 3 3 2 5 3 2" xfId="2338" xr:uid="{B0A7EFB6-231B-465A-84D5-E33A62E771B0}"/>
    <cellStyle name="Įprastas 3 3 3 2 5 4" xfId="1562" xr:uid="{A956DC77-8005-4F67-8B99-A08D97D52211}"/>
    <cellStyle name="Įprastas 3 3 3 2 6" xfId="528" xr:uid="{57E2661B-D5AD-45F2-BEBC-26BEFB2BF413}"/>
    <cellStyle name="Įprastas 3 3 3 2 6 2" xfId="1060" xr:uid="{FE1C3753-27CF-478C-87F8-8BD0F5E19AAE}"/>
    <cellStyle name="Įprastas 3 3 3 2 6 2 2" xfId="2340" xr:uid="{731533ED-A824-46E8-95B4-1B5876490411}"/>
    <cellStyle name="Įprastas 3 3 3 2 6 3" xfId="1809" xr:uid="{BC1B717A-04CC-4F67-ABA7-9ABE91CC947D}"/>
    <cellStyle name="Įprastas 3 3 3 2 7" xfId="1045" xr:uid="{E73CAB31-DCDA-46FE-86EB-098D67BF4732}"/>
    <cellStyle name="Įprastas 3 3 3 2 7 2" xfId="2325" xr:uid="{E905FE63-346D-4DF7-92F5-9B801CD3BED7}"/>
    <cellStyle name="Įprastas 3 3 3 2 8" xfId="1322" xr:uid="{3CB28859-1F62-4F38-A9B5-0B34479DA183}"/>
    <cellStyle name="Įprastas 3 3 3 3" xfId="61" xr:uid="{1CE91428-A1C9-4D27-A7DC-848B0E23075E}"/>
    <cellStyle name="Įprastas 3 3 3 3 2" xfId="141" xr:uid="{987DC94C-E943-42FA-B169-FB6176372157}"/>
    <cellStyle name="Įprastas 3 3 3 3 2 2" xfId="537" xr:uid="{CDEAAE8E-0BD7-454A-9BFB-F1309BADC2E3}"/>
    <cellStyle name="Įprastas 3 3 3 3 2 2 2" xfId="1063" xr:uid="{827C2E62-3343-4E7C-98D4-ADDC5E4E8609}"/>
    <cellStyle name="Įprastas 3 3 3 3 2 2 2 2" xfId="2343" xr:uid="{44542347-CBBE-4270-9144-0E4FF1A575AA}"/>
    <cellStyle name="Įprastas 3 3 3 3 2 2 3" xfId="1818" xr:uid="{91C5EC0A-D403-4298-8F56-D134CF42FF22}"/>
    <cellStyle name="Įprastas 3 3 3 3 2 3" xfId="1062" xr:uid="{4ECB2ABC-ACD3-4160-9F80-3CF66B570402}"/>
    <cellStyle name="Įprastas 3 3 3 3 2 3 2" xfId="2342" xr:uid="{204F053A-C5FA-4B92-BBC1-30D59B506859}"/>
    <cellStyle name="Įprastas 3 3 3 3 2 4" xfId="1422" xr:uid="{79140708-E693-49EB-98C3-F0C8F99029CC}"/>
    <cellStyle name="Įprastas 3 3 3 3 3" xfId="221" xr:uid="{AE9A1D42-ACAF-4D6C-8567-FF0A088D931D}"/>
    <cellStyle name="Įprastas 3 3 3 3 3 2" xfId="538" xr:uid="{C3CC2CE9-A171-462C-8099-976138A6351A}"/>
    <cellStyle name="Įprastas 3 3 3 3 3 2 2" xfId="1065" xr:uid="{45D8040C-23EE-44AB-8348-F9086389A26A}"/>
    <cellStyle name="Įprastas 3 3 3 3 3 2 2 2" xfId="2345" xr:uid="{03CEFF6D-2757-4C1D-A72C-50BC70F952AD}"/>
    <cellStyle name="Įprastas 3 3 3 3 3 2 3" xfId="1819" xr:uid="{259D2A28-B00B-4A0D-B529-888078B9CCA7}"/>
    <cellStyle name="Įprastas 3 3 3 3 3 3" xfId="1064" xr:uid="{BDB38344-4EE6-488C-9AAC-3A43BA3D8CF2}"/>
    <cellStyle name="Įprastas 3 3 3 3 3 3 2" xfId="2344" xr:uid="{9BCE9C82-2900-493E-9B9B-377746E097CD}"/>
    <cellStyle name="Įprastas 3 3 3 3 3 4" xfId="1502" xr:uid="{4B5A23D3-683C-4E8B-B219-3DC2D47F9D1A}"/>
    <cellStyle name="Įprastas 3 3 3 3 4" xfId="301" xr:uid="{1BF90F6E-7CE2-41FC-8E10-CFF7AAA4838A}"/>
    <cellStyle name="Įprastas 3 3 3 3 4 2" xfId="539" xr:uid="{D409C81A-AE38-4F49-B122-DEDB6028DD98}"/>
    <cellStyle name="Įprastas 3 3 3 3 4 2 2" xfId="1067" xr:uid="{156EF1F9-FD68-4A25-AD88-6438701D53EA}"/>
    <cellStyle name="Įprastas 3 3 3 3 4 2 2 2" xfId="2347" xr:uid="{046AD857-F38A-4DBE-B404-1C0A7AEEA061}"/>
    <cellStyle name="Įprastas 3 3 3 3 4 2 3" xfId="1820" xr:uid="{139E52DD-C9A2-49D4-9021-B47B47E89B67}"/>
    <cellStyle name="Įprastas 3 3 3 3 4 3" xfId="1066" xr:uid="{393314A0-F55A-4558-9EB5-620BC19396C3}"/>
    <cellStyle name="Įprastas 3 3 3 3 4 3 2" xfId="2346" xr:uid="{686D1098-58B0-45FB-844A-C650C23737D9}"/>
    <cellStyle name="Įprastas 3 3 3 3 4 4" xfId="1582" xr:uid="{EE315976-D22E-4837-AC9B-30892D406C99}"/>
    <cellStyle name="Įprastas 3 3 3 3 5" xfId="536" xr:uid="{11C38507-ADC6-428F-B800-6A0F521CB924}"/>
    <cellStyle name="Įprastas 3 3 3 3 5 2" xfId="1068" xr:uid="{7D5429C5-152D-410B-8D8C-4E099CCA6AC5}"/>
    <cellStyle name="Įprastas 3 3 3 3 5 2 2" xfId="2348" xr:uid="{FD2B9E07-9C7E-4956-BC1E-8192B67D5B83}"/>
    <cellStyle name="Įprastas 3 3 3 3 5 3" xfId="1817" xr:uid="{A7D2AD6A-38B1-447F-80C0-EDA7B8E389D5}"/>
    <cellStyle name="Įprastas 3 3 3 3 6" xfId="1061" xr:uid="{A14B4C81-2921-4EE1-90D5-98438DDBFFF6}"/>
    <cellStyle name="Įprastas 3 3 3 3 6 2" xfId="2341" xr:uid="{941FBE31-195B-4CB6-8729-5016073435F4}"/>
    <cellStyle name="Įprastas 3 3 3 3 7" xfId="1342" xr:uid="{728FDC26-E3E8-4C68-B5E9-3E25BDE78E17}"/>
    <cellStyle name="Įprastas 3 3 3 4" xfId="101" xr:uid="{7098E81A-57D4-4EDA-AA57-FDC1A94B11DC}"/>
    <cellStyle name="Įprastas 3 3 3 4 2" xfId="540" xr:uid="{2A59C9A8-D139-404F-A174-66F8492CAC99}"/>
    <cellStyle name="Įprastas 3 3 3 4 2 2" xfId="1070" xr:uid="{54C0C12E-84B5-45BB-8E04-F4C3C4B717AB}"/>
    <cellStyle name="Įprastas 3 3 3 4 2 2 2" xfId="2350" xr:uid="{52654C0D-AE86-434B-9258-3E8B46C0443C}"/>
    <cellStyle name="Įprastas 3 3 3 4 2 3" xfId="1821" xr:uid="{4537BA48-A347-4362-AA73-B78F0726A91A}"/>
    <cellStyle name="Įprastas 3 3 3 4 3" xfId="1069" xr:uid="{1B9D34E9-5CC7-41B7-A40D-55611BBF2720}"/>
    <cellStyle name="Įprastas 3 3 3 4 3 2" xfId="2349" xr:uid="{E634435B-C081-454F-811D-AA6E2F32EA42}"/>
    <cellStyle name="Įprastas 3 3 3 4 4" xfId="1382" xr:uid="{D8C1E511-A432-4010-A29D-443815BB9BAB}"/>
    <cellStyle name="Įprastas 3 3 3 5" xfId="181" xr:uid="{E0FE6A18-D1BE-476F-9201-3317BD100BFB}"/>
    <cellStyle name="Įprastas 3 3 3 5 2" xfId="541" xr:uid="{0F98C32E-B95B-4E7F-8874-6CF9F0A6DB75}"/>
    <cellStyle name="Įprastas 3 3 3 5 2 2" xfId="1072" xr:uid="{E6EABF37-23E4-469B-B86A-A0C09ABDF433}"/>
    <cellStyle name="Įprastas 3 3 3 5 2 2 2" xfId="2352" xr:uid="{F1FDAB31-473F-456E-A29D-F066926B14F1}"/>
    <cellStyle name="Įprastas 3 3 3 5 2 3" xfId="1822" xr:uid="{E63FB36F-86C0-46A1-B407-4E0BE2431083}"/>
    <cellStyle name="Įprastas 3 3 3 5 3" xfId="1071" xr:uid="{AF73B64E-23B2-458E-8A19-F2967B587F20}"/>
    <cellStyle name="Įprastas 3 3 3 5 3 2" xfId="2351" xr:uid="{3C396E53-0632-485C-AFA9-BAF2B91F8268}"/>
    <cellStyle name="Įprastas 3 3 3 5 4" xfId="1462" xr:uid="{F2A5558A-7168-47D6-A3B0-4ECB32FE0801}"/>
    <cellStyle name="Įprastas 3 3 3 6" xfId="261" xr:uid="{FA43909E-4A9C-4F11-A61E-92DDEAD38FA0}"/>
    <cellStyle name="Įprastas 3 3 3 6 2" xfId="542" xr:uid="{210BD166-D3E5-44A2-BD4F-73DBA71D8C9B}"/>
    <cellStyle name="Įprastas 3 3 3 6 2 2" xfId="1074" xr:uid="{82470019-485F-415C-8B05-8BAA8989708B}"/>
    <cellStyle name="Įprastas 3 3 3 6 2 2 2" xfId="2354" xr:uid="{45655E81-E3A4-461B-A5AB-3A6F3EB1E46E}"/>
    <cellStyle name="Įprastas 3 3 3 6 2 3" xfId="1823" xr:uid="{AD703B74-95C2-48FE-8EAB-6017878FF2A4}"/>
    <cellStyle name="Įprastas 3 3 3 6 3" xfId="1073" xr:uid="{8530B86E-C065-41AF-A551-50AA1E19510F}"/>
    <cellStyle name="Įprastas 3 3 3 6 3 2" xfId="2353" xr:uid="{4BDB1085-BDA5-47E2-B252-AC7FDEF9082B}"/>
    <cellStyle name="Įprastas 3 3 3 6 4" xfId="1542" xr:uid="{3D517485-D1BE-4461-8A10-835DA7A85937}"/>
    <cellStyle name="Įprastas 3 3 3 7" xfId="527" xr:uid="{53D92349-2CA6-4940-A220-EEADCB329D25}"/>
    <cellStyle name="Įprastas 3 3 3 7 2" xfId="1075" xr:uid="{ABA763FF-09CE-4C23-9ABD-C20062394365}"/>
    <cellStyle name="Įprastas 3 3 3 7 2 2" xfId="2355" xr:uid="{4395347D-F67B-47F6-92E4-5F7854A9983D}"/>
    <cellStyle name="Įprastas 3 3 3 7 3" xfId="1808" xr:uid="{13B168D1-2D81-4D90-9C11-DFF39D8DAD36}"/>
    <cellStyle name="Įprastas 3 3 3 8" xfId="1044" xr:uid="{8694A6E5-9B68-4607-B875-D0B89DE1A16C}"/>
    <cellStyle name="Įprastas 3 3 3 8 2" xfId="2324" xr:uid="{950F76B3-C4E5-461D-AD8C-EC82219C5415}"/>
    <cellStyle name="Įprastas 3 3 3 9" xfId="1302" xr:uid="{BA40C2AA-6028-40D3-B765-34444030DC6A}"/>
    <cellStyle name="Įprastas 3 3 4" xfId="28" xr:uid="{00000000-0005-0000-0000-000017000000}"/>
    <cellStyle name="Įprastas 3 3 4 2" xfId="49" xr:uid="{37A355BE-A27A-4F40-A82B-48CEAF8A99C5}"/>
    <cellStyle name="Įprastas 3 3 4 2 2" xfId="89" xr:uid="{6A861814-DDEB-4E3D-BFD4-3F9D6691C543}"/>
    <cellStyle name="Įprastas 3 3 4 2 2 2" xfId="169" xr:uid="{051FC4A5-AC50-4665-A014-E9187BF8AE8C}"/>
    <cellStyle name="Įprastas 3 3 4 2 2 2 2" xfId="546" xr:uid="{97D80923-3B96-46B8-857C-F9758F168F90}"/>
    <cellStyle name="Įprastas 3 3 4 2 2 2 2 2" xfId="1080" xr:uid="{91EF7987-1753-494D-9B42-E9697D958235}"/>
    <cellStyle name="Įprastas 3 3 4 2 2 2 2 2 2" xfId="2360" xr:uid="{D04D0588-8274-40BF-B6DA-CFF624F66C0B}"/>
    <cellStyle name="Įprastas 3 3 4 2 2 2 2 3" xfId="1827" xr:uid="{0ADF6E13-473C-418B-A473-26B13C4D99A9}"/>
    <cellStyle name="Įprastas 3 3 4 2 2 2 3" xfId="1079" xr:uid="{FAD3D321-9964-4B69-A509-F1D6D2684C71}"/>
    <cellStyle name="Įprastas 3 3 4 2 2 2 3 2" xfId="2359" xr:uid="{E5B5CA04-2D2C-4D0B-A704-3BE522B2EA4D}"/>
    <cellStyle name="Įprastas 3 3 4 2 2 2 4" xfId="1450" xr:uid="{75DCF0DA-9A92-4CAC-8E1D-F60CD48665F0}"/>
    <cellStyle name="Įprastas 3 3 4 2 2 3" xfId="249" xr:uid="{94CA99CE-C293-48FC-A0EB-8A7E51AEF375}"/>
    <cellStyle name="Įprastas 3 3 4 2 2 3 2" xfId="547" xr:uid="{BC01408E-29BC-4661-8661-00BFB227CF62}"/>
    <cellStyle name="Įprastas 3 3 4 2 2 3 2 2" xfId="1082" xr:uid="{98E7E084-3BBD-443D-86F5-6752D526C835}"/>
    <cellStyle name="Įprastas 3 3 4 2 2 3 2 2 2" xfId="2362" xr:uid="{C96E494E-D714-456D-80AD-2035737A098F}"/>
    <cellStyle name="Įprastas 3 3 4 2 2 3 2 3" xfId="1828" xr:uid="{7D43C730-44C7-400F-BEF2-B35F28921D9E}"/>
    <cellStyle name="Įprastas 3 3 4 2 2 3 3" xfId="1081" xr:uid="{694E4150-4627-4776-B59A-A2C4733D31C5}"/>
    <cellStyle name="Įprastas 3 3 4 2 2 3 3 2" xfId="2361" xr:uid="{B82E86C5-2EAE-4017-902D-DF219D450204}"/>
    <cellStyle name="Įprastas 3 3 4 2 2 3 4" xfId="1530" xr:uid="{D3091245-BE58-40DC-8CCF-FECFB30EF233}"/>
    <cellStyle name="Įprastas 3 3 4 2 2 4" xfId="329" xr:uid="{AA0F5426-0AE2-408D-BBD1-C6ADACE97D4D}"/>
    <cellStyle name="Įprastas 3 3 4 2 2 4 2" xfId="548" xr:uid="{D0E0B014-C249-4E37-9E25-DD8910563CC1}"/>
    <cellStyle name="Įprastas 3 3 4 2 2 4 2 2" xfId="1084" xr:uid="{13977421-11E6-403A-A49E-535D96FB0130}"/>
    <cellStyle name="Įprastas 3 3 4 2 2 4 2 2 2" xfId="2364" xr:uid="{120FEF12-F6BB-4E04-B420-018F5641DF19}"/>
    <cellStyle name="Įprastas 3 3 4 2 2 4 2 3" xfId="1829" xr:uid="{F640A08E-B41C-42D6-B65A-F3A201500B78}"/>
    <cellStyle name="Įprastas 3 3 4 2 2 4 3" xfId="1083" xr:uid="{62B12A5A-68BC-43E3-B610-D6A3BF668D42}"/>
    <cellStyle name="Įprastas 3 3 4 2 2 4 3 2" xfId="2363" xr:uid="{FD71EA55-C813-4925-A2D7-E5ECAB83CDCC}"/>
    <cellStyle name="Įprastas 3 3 4 2 2 4 4" xfId="1610" xr:uid="{CF3891BF-70E0-4B89-8B73-D9E97B3CE401}"/>
    <cellStyle name="Įprastas 3 3 4 2 2 5" xfId="545" xr:uid="{33488A63-42E8-487B-877B-982529B3D98C}"/>
    <cellStyle name="Įprastas 3 3 4 2 2 5 2" xfId="1085" xr:uid="{6E6C8FA2-918F-467F-AF0F-4736F5BB8691}"/>
    <cellStyle name="Įprastas 3 3 4 2 2 5 2 2" xfId="2365" xr:uid="{1D23D090-C41C-4A9E-9CC5-115226B25C64}"/>
    <cellStyle name="Įprastas 3 3 4 2 2 5 3" xfId="1826" xr:uid="{546D2F01-4D13-48FB-A14B-9D1EE942D81F}"/>
    <cellStyle name="Įprastas 3 3 4 2 2 6" xfId="1078" xr:uid="{BF0474F8-5155-4DA4-9955-FD8A90596A06}"/>
    <cellStyle name="Įprastas 3 3 4 2 2 6 2" xfId="2358" xr:uid="{FE57C52E-5D46-441D-A06D-B4E372E803D5}"/>
    <cellStyle name="Įprastas 3 3 4 2 2 7" xfId="1370" xr:uid="{509092FB-726B-427D-AD26-07AA104DD648}"/>
    <cellStyle name="Įprastas 3 3 4 2 3" xfId="129" xr:uid="{43CCF8F7-C9D5-408B-A5BB-F4E396CBDF9F}"/>
    <cellStyle name="Įprastas 3 3 4 2 3 2" xfId="549" xr:uid="{C37AB02F-B231-4699-BDAB-85ECB88422F9}"/>
    <cellStyle name="Įprastas 3 3 4 2 3 2 2" xfId="1087" xr:uid="{D8A01801-9C8A-438E-B863-0EF7CE932C64}"/>
    <cellStyle name="Įprastas 3 3 4 2 3 2 2 2" xfId="2367" xr:uid="{6DE9A2BC-E749-4144-8998-291F4D3CD277}"/>
    <cellStyle name="Įprastas 3 3 4 2 3 2 3" xfId="1830" xr:uid="{0C379834-031D-4085-85B0-30AC08AB33DE}"/>
    <cellStyle name="Įprastas 3 3 4 2 3 3" xfId="1086" xr:uid="{7033783E-E8E7-4D64-88EE-DAD802036229}"/>
    <cellStyle name="Įprastas 3 3 4 2 3 3 2" xfId="2366" xr:uid="{194BB79C-ECD5-4352-B2C6-EAC53AE6E9D3}"/>
    <cellStyle name="Įprastas 3 3 4 2 3 4" xfId="1410" xr:uid="{F8C752B3-DCBD-4792-9836-B0609D027716}"/>
    <cellStyle name="Įprastas 3 3 4 2 4" xfId="209" xr:uid="{5C816FC5-E41E-4078-8DC5-6CC404E98D32}"/>
    <cellStyle name="Įprastas 3 3 4 2 4 2" xfId="550" xr:uid="{ED669AB2-EC74-4FED-8CFA-FF63369663A6}"/>
    <cellStyle name="Įprastas 3 3 4 2 4 2 2" xfId="1089" xr:uid="{75B73B4F-1E9F-4F32-9E9C-F6B5990C35B0}"/>
    <cellStyle name="Įprastas 3 3 4 2 4 2 2 2" xfId="2369" xr:uid="{6B7AB115-26C7-42DA-9E03-FA78F2808E61}"/>
    <cellStyle name="Įprastas 3 3 4 2 4 2 3" xfId="1831" xr:uid="{2F7420A8-ECE1-42DF-9A29-F9E3D3AB6E7B}"/>
    <cellStyle name="Įprastas 3 3 4 2 4 3" xfId="1088" xr:uid="{EF5AF452-151E-4018-B9B8-92FDF9EF611D}"/>
    <cellStyle name="Įprastas 3 3 4 2 4 3 2" xfId="2368" xr:uid="{54B0F4D5-49A5-4988-89E4-A9D816C13CD1}"/>
    <cellStyle name="Įprastas 3 3 4 2 4 4" xfId="1490" xr:uid="{1643A7AD-214A-4A53-A9F0-DCC3EF06CFAC}"/>
    <cellStyle name="Įprastas 3 3 4 2 5" xfId="289" xr:uid="{ECE61637-FEEC-4013-A6C6-AAFA94B3BDD4}"/>
    <cellStyle name="Įprastas 3 3 4 2 5 2" xfId="551" xr:uid="{AC92F8A8-20FD-41A2-A4D8-9416665A7536}"/>
    <cellStyle name="Įprastas 3 3 4 2 5 2 2" xfId="1091" xr:uid="{B010AB85-D8A6-4FFA-B458-6174A375A3C4}"/>
    <cellStyle name="Įprastas 3 3 4 2 5 2 2 2" xfId="2371" xr:uid="{3EDF6AA9-BB37-416C-868B-FFD59B4CB971}"/>
    <cellStyle name="Įprastas 3 3 4 2 5 2 3" xfId="1832" xr:uid="{49CB7C8F-A3F8-4C39-857B-39628194E20D}"/>
    <cellStyle name="Įprastas 3 3 4 2 5 3" xfId="1090" xr:uid="{3CCC1162-459B-4B46-8B84-1172341410BC}"/>
    <cellStyle name="Įprastas 3 3 4 2 5 3 2" xfId="2370" xr:uid="{1D2290BA-855E-403C-AB1F-C2DC879C2B7B}"/>
    <cellStyle name="Įprastas 3 3 4 2 5 4" xfId="1570" xr:uid="{D11E6691-B387-4A5A-B1C2-463855B34FFC}"/>
    <cellStyle name="Įprastas 3 3 4 2 6" xfId="544" xr:uid="{E08B8DAE-7396-4196-AD50-44A9DE048617}"/>
    <cellStyle name="Įprastas 3 3 4 2 6 2" xfId="1092" xr:uid="{236ECD43-E9B7-48DD-8D36-EC85FE3755AE}"/>
    <cellStyle name="Įprastas 3 3 4 2 6 2 2" xfId="2372" xr:uid="{173D596E-8B53-4A7D-B868-E5F85512C4AC}"/>
    <cellStyle name="Įprastas 3 3 4 2 6 3" xfId="1825" xr:uid="{EA982771-D1D9-48DB-BA89-92E2ED92BC8D}"/>
    <cellStyle name="Įprastas 3 3 4 2 7" xfId="1077" xr:uid="{CF32B66C-D470-4590-89F6-B6595F1B2C05}"/>
    <cellStyle name="Įprastas 3 3 4 2 7 2" xfId="2357" xr:uid="{28527FE4-1F1B-4844-8048-88D024A7F480}"/>
    <cellStyle name="Įprastas 3 3 4 2 8" xfId="1330" xr:uid="{48E1BA4B-C412-4A26-AE69-C3D874DE366F}"/>
    <cellStyle name="Įprastas 3 3 4 3" xfId="69" xr:uid="{1A7AF2F7-6CED-4883-9E64-88920ED5882E}"/>
    <cellStyle name="Įprastas 3 3 4 3 2" xfId="149" xr:uid="{B6BC56E3-912D-4D99-B551-B27B492EB40D}"/>
    <cellStyle name="Įprastas 3 3 4 3 2 2" xfId="553" xr:uid="{7C635569-994D-4259-AAE3-814374FA756A}"/>
    <cellStyle name="Įprastas 3 3 4 3 2 2 2" xfId="1095" xr:uid="{C1ECC802-56D2-444C-BED2-A1B97B097A30}"/>
    <cellStyle name="Įprastas 3 3 4 3 2 2 2 2" xfId="2375" xr:uid="{8A485DA2-B0F9-4178-865B-5D58C6231A38}"/>
    <cellStyle name="Įprastas 3 3 4 3 2 2 3" xfId="1834" xr:uid="{95078505-F882-4F78-ABAF-A3CB9BBEA356}"/>
    <cellStyle name="Įprastas 3 3 4 3 2 3" xfId="1094" xr:uid="{17BBA5FB-E4C0-41BC-8415-9007DB698171}"/>
    <cellStyle name="Įprastas 3 3 4 3 2 3 2" xfId="2374" xr:uid="{07A75FA6-1122-4963-9F81-5972EF07123F}"/>
    <cellStyle name="Įprastas 3 3 4 3 2 4" xfId="1430" xr:uid="{32FE89B5-C825-4517-B5C5-E3CB16C98C2D}"/>
    <cellStyle name="Įprastas 3 3 4 3 3" xfId="229" xr:uid="{FF09F660-83F7-4152-8C1D-1ADF134B4A4A}"/>
    <cellStyle name="Įprastas 3 3 4 3 3 2" xfId="554" xr:uid="{00F93D7F-BF70-486B-B7B7-3C247E94EAB7}"/>
    <cellStyle name="Įprastas 3 3 4 3 3 2 2" xfId="1097" xr:uid="{8C76FDC7-4E4E-4165-A7EC-D3DACDF435C5}"/>
    <cellStyle name="Įprastas 3 3 4 3 3 2 2 2" xfId="2377" xr:uid="{4AB837B4-AA66-45C3-8FAB-F535A5B14C61}"/>
    <cellStyle name="Įprastas 3 3 4 3 3 2 3" xfId="1835" xr:uid="{998E65D8-7A16-4073-AE4A-DDE532AA7FE1}"/>
    <cellStyle name="Įprastas 3 3 4 3 3 3" xfId="1096" xr:uid="{6B06C53E-F4C9-4A2B-A5EF-FB4B99BDDD81}"/>
    <cellStyle name="Įprastas 3 3 4 3 3 3 2" xfId="2376" xr:uid="{836E4329-9EEB-4661-8454-47F22D19F5C5}"/>
    <cellStyle name="Įprastas 3 3 4 3 3 4" xfId="1510" xr:uid="{C33B1131-A5F8-4DC1-B513-0BCE3304F014}"/>
    <cellStyle name="Įprastas 3 3 4 3 4" xfId="309" xr:uid="{F2AF9350-CFF2-476B-A7B7-BE9F632DFC73}"/>
    <cellStyle name="Įprastas 3 3 4 3 4 2" xfId="555" xr:uid="{EF8146B0-8E80-46F5-BD6B-ACE904C30BC3}"/>
    <cellStyle name="Įprastas 3 3 4 3 4 2 2" xfId="1099" xr:uid="{57198E88-E37D-4C88-B020-C076EEBC4D28}"/>
    <cellStyle name="Įprastas 3 3 4 3 4 2 2 2" xfId="2379" xr:uid="{40C13351-4741-4C65-AB98-435599D73002}"/>
    <cellStyle name="Įprastas 3 3 4 3 4 2 3" xfId="1836" xr:uid="{A91B99DC-5124-44C0-B7A5-23FE26774AE8}"/>
    <cellStyle name="Įprastas 3 3 4 3 4 3" xfId="1098" xr:uid="{4FAA412A-695B-409D-A84A-9D57155D55F1}"/>
    <cellStyle name="Įprastas 3 3 4 3 4 3 2" xfId="2378" xr:uid="{D2F4666E-5B2E-48F9-AEB8-FFDF913DC827}"/>
    <cellStyle name="Įprastas 3 3 4 3 4 4" xfId="1590" xr:uid="{E96EF7D1-0335-48C4-AA75-F14277F1C13A}"/>
    <cellStyle name="Įprastas 3 3 4 3 5" xfId="552" xr:uid="{B412DBDA-AD34-4F56-888B-E595AC6150F3}"/>
    <cellStyle name="Įprastas 3 3 4 3 5 2" xfId="1100" xr:uid="{F9D9A6EF-6184-4F68-A7F7-63E93497DFBA}"/>
    <cellStyle name="Įprastas 3 3 4 3 5 2 2" xfId="2380" xr:uid="{B33373AF-A542-44BB-8F38-FC720754D80B}"/>
    <cellStyle name="Įprastas 3 3 4 3 5 3" xfId="1833" xr:uid="{7B046277-26E1-4B23-9074-C6440F9E544A}"/>
    <cellStyle name="Įprastas 3 3 4 3 6" xfId="1093" xr:uid="{820C2ABE-E95A-404A-B598-31C8007B6052}"/>
    <cellStyle name="Įprastas 3 3 4 3 6 2" xfId="2373" xr:uid="{4BC94AE9-4643-4D70-B6F0-10BBFC0C9983}"/>
    <cellStyle name="Įprastas 3 3 4 3 7" xfId="1350" xr:uid="{95763FB3-3069-4A85-B79D-7254E3A3FFE9}"/>
    <cellStyle name="Įprastas 3 3 4 4" xfId="109" xr:uid="{E05ED27F-F615-49AD-8388-F9B113FC33CF}"/>
    <cellStyle name="Įprastas 3 3 4 4 2" xfId="556" xr:uid="{877C6729-D395-4D14-931C-810A08BF8FAC}"/>
    <cellStyle name="Įprastas 3 3 4 4 2 2" xfId="1102" xr:uid="{9AEBBDA5-E924-46FF-B17F-B9166655C293}"/>
    <cellStyle name="Įprastas 3 3 4 4 2 2 2" xfId="2382" xr:uid="{504E3F79-5BE4-44BF-B02E-35B897814D78}"/>
    <cellStyle name="Įprastas 3 3 4 4 2 3" xfId="1837" xr:uid="{6F2D1B08-A7F0-45D2-BC7A-97EC6DB86903}"/>
    <cellStyle name="Įprastas 3 3 4 4 3" xfId="1101" xr:uid="{57F97AEC-829F-47A7-9F26-30DC6A821F09}"/>
    <cellStyle name="Įprastas 3 3 4 4 3 2" xfId="2381" xr:uid="{FDCB7530-5A59-49E7-89F4-15CE98183D40}"/>
    <cellStyle name="Įprastas 3 3 4 4 4" xfId="1390" xr:uid="{E65F88C5-8862-4F59-962B-758C156A8212}"/>
    <cellStyle name="Įprastas 3 3 4 5" xfId="189" xr:uid="{87111702-6D5F-4729-B4B9-9AD3A9C9714F}"/>
    <cellStyle name="Įprastas 3 3 4 5 2" xfId="557" xr:uid="{251E5ECA-86A8-4A11-9280-4CEA73D15F83}"/>
    <cellStyle name="Įprastas 3 3 4 5 2 2" xfId="1104" xr:uid="{A35A428B-3D9A-409C-B29F-A935C3BC7ADE}"/>
    <cellStyle name="Įprastas 3 3 4 5 2 2 2" xfId="2384" xr:uid="{FFBDF838-CDF0-4A5F-B01B-0FA07D58E9DA}"/>
    <cellStyle name="Įprastas 3 3 4 5 2 3" xfId="1838" xr:uid="{3D845D18-6EAA-491B-9F28-B603858C5AF1}"/>
    <cellStyle name="Įprastas 3 3 4 5 3" xfId="1103" xr:uid="{D66BC303-FF81-46D0-890F-1CF684EDB141}"/>
    <cellStyle name="Įprastas 3 3 4 5 3 2" xfId="2383" xr:uid="{44633171-14EA-482F-AF5A-19057C9B5A5A}"/>
    <cellStyle name="Įprastas 3 3 4 5 4" xfId="1470" xr:uid="{EF2A428E-2A43-4702-8558-6287F732C751}"/>
    <cellStyle name="Įprastas 3 3 4 6" xfId="269" xr:uid="{D688C8B8-FBE9-46C2-86B8-25B1DB4A9ACD}"/>
    <cellStyle name="Įprastas 3 3 4 6 2" xfId="558" xr:uid="{18B27125-4D1D-418A-B47D-5F06EE077D0E}"/>
    <cellStyle name="Įprastas 3 3 4 6 2 2" xfId="1106" xr:uid="{C76BFD9A-580C-4024-AB2B-C8871B064AF8}"/>
    <cellStyle name="Įprastas 3 3 4 6 2 2 2" xfId="2386" xr:uid="{781F74D4-D12C-42C2-928A-BE049C4ECF98}"/>
    <cellStyle name="Įprastas 3 3 4 6 2 3" xfId="1839" xr:uid="{9E5B06FC-F4B2-4055-A8A0-F1688FA35B65}"/>
    <cellStyle name="Įprastas 3 3 4 6 3" xfId="1105" xr:uid="{A56FFB90-8256-4754-961A-6926F19DE152}"/>
    <cellStyle name="Įprastas 3 3 4 6 3 2" xfId="2385" xr:uid="{64B9B672-D9F9-4C1E-A705-E190A65F836E}"/>
    <cellStyle name="Įprastas 3 3 4 6 4" xfId="1550" xr:uid="{29263DB3-4009-4585-947F-9BDFBDF67C50}"/>
    <cellStyle name="Įprastas 3 3 4 7" xfId="543" xr:uid="{8B4DD1A6-2490-48FB-8448-0AC95E070309}"/>
    <cellStyle name="Įprastas 3 3 4 7 2" xfId="1107" xr:uid="{4065A81E-2238-4BA5-A64F-A3CDC4E4DA65}"/>
    <cellStyle name="Įprastas 3 3 4 7 2 2" xfId="2387" xr:uid="{FB26474D-480A-419B-9042-F7CAAAF131CE}"/>
    <cellStyle name="Įprastas 3 3 4 7 3" xfId="1824" xr:uid="{44809F2B-68CB-4CC3-819F-4B39C7BFA1D2}"/>
    <cellStyle name="Įprastas 3 3 4 8" xfId="1076" xr:uid="{D0ADB1BC-A374-4DB2-AF5A-E41CF791174F}"/>
    <cellStyle name="Įprastas 3 3 4 8 2" xfId="2356" xr:uid="{FD56D5BC-C765-4EF9-87DD-4B20747F4165}"/>
    <cellStyle name="Įprastas 3 3 4 9" xfId="1310" xr:uid="{CB659F3B-4293-46CE-9981-9BA19E6F2CD1}"/>
    <cellStyle name="Įprastas 3 3 5" xfId="33" xr:uid="{D54308BC-3929-4180-B5C0-B0BD7163EC1B}"/>
    <cellStyle name="Įprastas 3 3 5 2" xfId="73" xr:uid="{D186C8C9-2F77-4552-9015-E69A2CFC863E}"/>
    <cellStyle name="Įprastas 3 3 5 2 2" xfId="153" xr:uid="{8E350601-D72D-4739-87CE-CE9D60CE2B44}"/>
    <cellStyle name="Įprastas 3 3 5 2 2 2" xfId="561" xr:uid="{7B5F89FF-48DC-4B94-A53B-1E603A0BBF2D}"/>
    <cellStyle name="Įprastas 3 3 5 2 2 2 2" xfId="1111" xr:uid="{C2FFF722-99F2-4A06-842C-906E2D8D2CB2}"/>
    <cellStyle name="Įprastas 3 3 5 2 2 2 2 2" xfId="2391" xr:uid="{98D446EE-DC44-4C7D-952D-87A5329884E9}"/>
    <cellStyle name="Įprastas 3 3 5 2 2 2 3" xfId="1842" xr:uid="{D70699BC-3711-4C89-88F3-779C47620FA9}"/>
    <cellStyle name="Įprastas 3 3 5 2 2 3" xfId="1110" xr:uid="{BD5857E2-DF0C-47B7-9836-CCFCA4F185EF}"/>
    <cellStyle name="Įprastas 3 3 5 2 2 3 2" xfId="2390" xr:uid="{9731913B-0A10-4B67-B7B3-21BFC7C227B5}"/>
    <cellStyle name="Įprastas 3 3 5 2 2 4" xfId="1434" xr:uid="{50444578-91B7-49C5-9F5E-15AEFA6B10CE}"/>
    <cellStyle name="Įprastas 3 3 5 2 3" xfId="233" xr:uid="{6AEF6420-6FA4-423F-8DA6-63BE12CB5993}"/>
    <cellStyle name="Įprastas 3 3 5 2 3 2" xfId="562" xr:uid="{F1458946-EE98-49A9-8903-8EA936E4F630}"/>
    <cellStyle name="Įprastas 3 3 5 2 3 2 2" xfId="1113" xr:uid="{F250B501-A1AC-44B7-8968-C4B896016723}"/>
    <cellStyle name="Įprastas 3 3 5 2 3 2 2 2" xfId="2393" xr:uid="{F28090C8-F496-4D54-84C5-1DF984BECC3C}"/>
    <cellStyle name="Įprastas 3 3 5 2 3 2 3" xfId="1843" xr:uid="{2EC0AAA9-128E-4B49-9E66-130475ED2BC7}"/>
    <cellStyle name="Įprastas 3 3 5 2 3 3" xfId="1112" xr:uid="{AC16FB5F-1571-46E4-8C8C-456FC70DE78A}"/>
    <cellStyle name="Įprastas 3 3 5 2 3 3 2" xfId="2392" xr:uid="{9A7763B0-79B4-4EA8-9B1A-FD8711E746B6}"/>
    <cellStyle name="Įprastas 3 3 5 2 3 4" xfId="1514" xr:uid="{F3DC3F28-394F-4325-95E9-B3753E64DC08}"/>
    <cellStyle name="Įprastas 3 3 5 2 4" xfId="313" xr:uid="{54EC736F-9544-4580-8A07-9C334AC3DCCE}"/>
    <cellStyle name="Įprastas 3 3 5 2 4 2" xfId="563" xr:uid="{93E5828E-9A6A-455B-B64C-096D7156706C}"/>
    <cellStyle name="Įprastas 3 3 5 2 4 2 2" xfId="1115" xr:uid="{94B07C0B-FC69-49E2-BEDE-A4E09FDE586D}"/>
    <cellStyle name="Įprastas 3 3 5 2 4 2 2 2" xfId="2395" xr:uid="{529ECDFE-8E38-45D6-8949-F994D20B2237}"/>
    <cellStyle name="Įprastas 3 3 5 2 4 2 3" xfId="1844" xr:uid="{348763F5-5EB0-4FF5-8486-BB48C0A67DBA}"/>
    <cellStyle name="Įprastas 3 3 5 2 4 3" xfId="1114" xr:uid="{D2B21D44-5C63-4471-B2B2-E601612C498E}"/>
    <cellStyle name="Įprastas 3 3 5 2 4 3 2" xfId="2394" xr:uid="{39F31A62-1FE4-4D33-8017-A33E7D664DBA}"/>
    <cellStyle name="Įprastas 3 3 5 2 4 4" xfId="1594" xr:uid="{25F66162-21F6-45EE-88B0-D6432EFF6A08}"/>
    <cellStyle name="Įprastas 3 3 5 2 5" xfId="560" xr:uid="{A5208E4A-515C-4125-84B2-51DE3BA38836}"/>
    <cellStyle name="Įprastas 3 3 5 2 5 2" xfId="1116" xr:uid="{341E78B3-EEB8-49E2-BDA3-450D71B7F647}"/>
    <cellStyle name="Įprastas 3 3 5 2 5 2 2" xfId="2396" xr:uid="{AAB1470D-4BFD-45DD-8882-FE8C814824BC}"/>
    <cellStyle name="Įprastas 3 3 5 2 5 3" xfId="1841" xr:uid="{F59EE01A-7870-4972-9342-028235AA8FEE}"/>
    <cellStyle name="Įprastas 3 3 5 2 6" xfId="1109" xr:uid="{BC22E617-090B-4DED-AF33-E4B752C620D0}"/>
    <cellStyle name="Įprastas 3 3 5 2 6 2" xfId="2389" xr:uid="{02D67CA3-F6B0-4AEA-8E1F-BBCCA517DA73}"/>
    <cellStyle name="Įprastas 3 3 5 2 7" xfId="1354" xr:uid="{DE83D800-55D0-4E31-BA6D-10475315E70A}"/>
    <cellStyle name="Įprastas 3 3 5 3" xfId="113" xr:uid="{27C4ED4B-088D-4AB9-944C-B9B6624D81F2}"/>
    <cellStyle name="Įprastas 3 3 5 3 2" xfId="564" xr:uid="{6313320C-8FF4-428E-87CC-6011FA40474E}"/>
    <cellStyle name="Įprastas 3 3 5 3 2 2" xfId="1118" xr:uid="{F3584EFA-B9DF-44DB-926A-724251429B75}"/>
    <cellStyle name="Įprastas 3 3 5 3 2 2 2" xfId="2398" xr:uid="{04C527CF-9BFA-46BA-A6E6-877BCE8F2640}"/>
    <cellStyle name="Įprastas 3 3 5 3 2 3" xfId="1845" xr:uid="{414E3781-F293-4508-B755-AA3BEC992739}"/>
    <cellStyle name="Įprastas 3 3 5 3 3" xfId="1117" xr:uid="{8F676EAD-BB89-4C2E-B23C-9004B64A7AB5}"/>
    <cellStyle name="Įprastas 3 3 5 3 3 2" xfId="2397" xr:uid="{1012BFB6-FFBD-4C58-8AFA-A931E6398AA9}"/>
    <cellStyle name="Įprastas 3 3 5 3 4" xfId="1394" xr:uid="{6C333070-F5D6-4CA6-A2D8-FB061212BC3F}"/>
    <cellStyle name="Įprastas 3 3 5 4" xfId="193" xr:uid="{D20AC1A9-2FCA-45EA-8A56-A8252CF50B75}"/>
    <cellStyle name="Įprastas 3 3 5 4 2" xfId="565" xr:uid="{50F1637C-8410-410D-90C5-EBAC98953E89}"/>
    <cellStyle name="Įprastas 3 3 5 4 2 2" xfId="1120" xr:uid="{FD3C7F4C-3651-4626-9EC5-1A8EEE09AA91}"/>
    <cellStyle name="Įprastas 3 3 5 4 2 2 2" xfId="2400" xr:uid="{D23DAE2C-E8B5-4266-9CFA-216F19C0983F}"/>
    <cellStyle name="Įprastas 3 3 5 4 2 3" xfId="1846" xr:uid="{BBC9EB62-0BB8-4613-AAF4-620267B75740}"/>
    <cellStyle name="Įprastas 3 3 5 4 3" xfId="1119" xr:uid="{F6E158AF-5395-4FAB-B998-C445210ADC50}"/>
    <cellStyle name="Įprastas 3 3 5 4 3 2" xfId="2399" xr:uid="{3795B175-EFAB-47CF-B026-326106FA2381}"/>
    <cellStyle name="Įprastas 3 3 5 4 4" xfId="1474" xr:uid="{7881AD41-7046-4B80-A8F0-67F151FEA695}"/>
    <cellStyle name="Įprastas 3 3 5 5" xfId="273" xr:uid="{830C2C21-A8F6-4BD5-8FD1-FF38CE4AC142}"/>
    <cellStyle name="Įprastas 3 3 5 5 2" xfId="566" xr:uid="{74C26FDD-6DAF-4091-B444-C611B9FC17BF}"/>
    <cellStyle name="Įprastas 3 3 5 5 2 2" xfId="1122" xr:uid="{3C4D1199-CC1F-4D15-BE53-EBFEC53C821A}"/>
    <cellStyle name="Įprastas 3 3 5 5 2 2 2" xfId="2402" xr:uid="{7123F800-533D-4D9E-AB6F-A30B9A42BD76}"/>
    <cellStyle name="Įprastas 3 3 5 5 2 3" xfId="1847" xr:uid="{89CD2B1D-C968-43AA-B94C-C8891160FB74}"/>
    <cellStyle name="Įprastas 3 3 5 5 3" xfId="1121" xr:uid="{D19E7829-59D9-4081-85B8-822801A972DB}"/>
    <cellStyle name="Įprastas 3 3 5 5 3 2" xfId="2401" xr:uid="{1A72ADBC-7CAA-4AFA-9F69-F1EB1036B121}"/>
    <cellStyle name="Įprastas 3 3 5 5 4" xfId="1554" xr:uid="{4988E5AB-99B3-4C65-9F3A-BC5347CB683A}"/>
    <cellStyle name="Įprastas 3 3 5 6" xfId="559" xr:uid="{D452CCA0-EACB-4461-A7D5-2A666F635B00}"/>
    <cellStyle name="Įprastas 3 3 5 6 2" xfId="1123" xr:uid="{82A4A993-6910-44C3-916D-CBB01384222B}"/>
    <cellStyle name="Įprastas 3 3 5 6 2 2" xfId="2403" xr:uid="{28CFFD72-489D-4A54-9707-190B5D4AA346}"/>
    <cellStyle name="Įprastas 3 3 5 6 3" xfId="1840" xr:uid="{2236DF51-BB39-4721-AF21-4676AB7E4A23}"/>
    <cellStyle name="Įprastas 3 3 5 7" xfId="1108" xr:uid="{E0574B9A-2BF5-428B-B284-FC309C54E731}"/>
    <cellStyle name="Įprastas 3 3 5 7 2" xfId="2388" xr:uid="{144E0AAC-74A1-4DB7-9FB8-3C2A277A74B9}"/>
    <cellStyle name="Įprastas 3 3 5 8" xfId="1314" xr:uid="{2D2DF10C-F267-4EAE-A9F8-4E7DE0267506}"/>
    <cellStyle name="Įprastas 3 3 6" xfId="53" xr:uid="{C501AB01-0DA7-46E5-B989-7472338C6465}"/>
    <cellStyle name="Įprastas 3 3 6 2" xfId="133" xr:uid="{F794AAD0-3753-4646-BBE6-B56AF582ECD2}"/>
    <cellStyle name="Įprastas 3 3 6 2 2" xfId="568" xr:uid="{0A9E4234-FAF3-4BC0-BF36-BD34F088BE5D}"/>
    <cellStyle name="Įprastas 3 3 6 2 2 2" xfId="1126" xr:uid="{A3297F5B-0E02-4966-8A9E-4AB44E2ABB2F}"/>
    <cellStyle name="Įprastas 3 3 6 2 2 2 2" xfId="2406" xr:uid="{ED1E19A7-4425-4E49-B881-96E1B6F6BF2E}"/>
    <cellStyle name="Įprastas 3 3 6 2 2 3" xfId="1849" xr:uid="{5897D190-0D25-4B07-9873-B298FF4DAE04}"/>
    <cellStyle name="Įprastas 3 3 6 2 3" xfId="1125" xr:uid="{0F33AF3E-8B90-4E4B-B509-A1D1845EC874}"/>
    <cellStyle name="Įprastas 3 3 6 2 3 2" xfId="2405" xr:uid="{30B310A7-1CF3-4D5C-92B7-B4F9AFFD3145}"/>
    <cellStyle name="Įprastas 3 3 6 2 4" xfId="1414" xr:uid="{F1173A05-B052-44F0-91E6-69B41D9B38FD}"/>
    <cellStyle name="Įprastas 3 3 6 3" xfId="213" xr:uid="{BACA8DCE-E192-4FB2-BC1A-21B3469D3897}"/>
    <cellStyle name="Įprastas 3 3 6 3 2" xfId="569" xr:uid="{A5500AA7-3F54-4B4A-8BE1-7E3B6EC531FB}"/>
    <cellStyle name="Įprastas 3 3 6 3 2 2" xfId="1128" xr:uid="{E0FBF928-02F5-43AF-A06F-3FBB6BE99185}"/>
    <cellStyle name="Įprastas 3 3 6 3 2 2 2" xfId="2408" xr:uid="{134A7A76-ECC7-4702-8D33-0DD4CC3C15FE}"/>
    <cellStyle name="Įprastas 3 3 6 3 2 3" xfId="1850" xr:uid="{7EA11320-7248-4046-8B2D-C2241D08B6E7}"/>
    <cellStyle name="Įprastas 3 3 6 3 3" xfId="1127" xr:uid="{0A2EEBBF-D112-4E0D-BB17-3EC5AB533568}"/>
    <cellStyle name="Įprastas 3 3 6 3 3 2" xfId="2407" xr:uid="{5BB377EE-C3A5-4366-B80F-3E3464CD08E2}"/>
    <cellStyle name="Įprastas 3 3 6 3 4" xfId="1494" xr:uid="{B25919F0-E7EB-4C46-B913-517DEA8E2393}"/>
    <cellStyle name="Įprastas 3 3 6 4" xfId="293" xr:uid="{2E997A68-66A7-4E15-88E2-6770E634EE8A}"/>
    <cellStyle name="Įprastas 3 3 6 4 2" xfId="570" xr:uid="{3A5C1D5E-DB48-48C6-AB3A-0A85E9649CB4}"/>
    <cellStyle name="Įprastas 3 3 6 4 2 2" xfId="1130" xr:uid="{A2332943-5944-4599-BC81-B00BA3F37915}"/>
    <cellStyle name="Įprastas 3 3 6 4 2 2 2" xfId="2410" xr:uid="{457A4F63-89E6-44C2-B8A9-7FDD405B164E}"/>
    <cellStyle name="Įprastas 3 3 6 4 2 3" xfId="1851" xr:uid="{7EC26290-F431-406F-B49C-EF4CC7E48846}"/>
    <cellStyle name="Įprastas 3 3 6 4 3" xfId="1129" xr:uid="{84816846-F45E-4852-9305-70B28C66D14F}"/>
    <cellStyle name="Įprastas 3 3 6 4 3 2" xfId="2409" xr:uid="{3DB30DCB-8D78-4AFD-864C-F5F9776AF6CE}"/>
    <cellStyle name="Įprastas 3 3 6 4 4" xfId="1574" xr:uid="{416241EE-AB99-433F-B63A-2CA3F5A7772A}"/>
    <cellStyle name="Įprastas 3 3 6 5" xfId="567" xr:uid="{F529670B-CE5A-45FE-A842-689EC8EE1226}"/>
    <cellStyle name="Įprastas 3 3 6 5 2" xfId="1131" xr:uid="{151C63C2-FB85-4A18-9D37-D5A42FF8A101}"/>
    <cellStyle name="Įprastas 3 3 6 5 2 2" xfId="2411" xr:uid="{47E71C70-1EF7-4284-B675-AE08F2D36E49}"/>
    <cellStyle name="Įprastas 3 3 6 5 3" xfId="1848" xr:uid="{4629F4D2-5FF4-4F83-B011-5D58779AF6F7}"/>
    <cellStyle name="Įprastas 3 3 6 6" xfId="1124" xr:uid="{7593EFAA-9F02-4F19-8E5E-5BF89611AE7F}"/>
    <cellStyle name="Įprastas 3 3 6 6 2" xfId="2404" xr:uid="{5FA05BD4-2C27-4775-8FE7-EE85B0798527}"/>
    <cellStyle name="Įprastas 3 3 6 7" xfId="1334" xr:uid="{7A9FAB41-2C53-4D2E-ADC3-F2483365E437}"/>
    <cellStyle name="Įprastas 3 3 7" xfId="93" xr:uid="{ABB3AE03-0030-4D76-A39E-B08FACD57EDA}"/>
    <cellStyle name="Įprastas 3 3 7 2" xfId="571" xr:uid="{B36F1C49-59CC-4949-8C92-06A0007CCCF3}"/>
    <cellStyle name="Įprastas 3 3 7 2 2" xfId="1133" xr:uid="{3AF7D0C5-7425-4C73-8443-94E5AFBC5BB5}"/>
    <cellStyle name="Įprastas 3 3 7 2 2 2" xfId="2413" xr:uid="{2DE986C0-1D2A-40C1-8629-E37A7401ACDD}"/>
    <cellStyle name="Įprastas 3 3 7 2 3" xfId="1852" xr:uid="{53EB11EA-143C-400A-802E-015BEEB96894}"/>
    <cellStyle name="Įprastas 3 3 7 3" xfId="1132" xr:uid="{95B92672-C071-4AD2-B4DF-FE59C23CC3A1}"/>
    <cellStyle name="Įprastas 3 3 7 3 2" xfId="2412" xr:uid="{DC39F05B-307B-49EB-8183-7D68E46392F8}"/>
    <cellStyle name="Įprastas 3 3 7 4" xfId="1374" xr:uid="{E1A959A4-1905-4255-A9D9-A87851D199A5}"/>
    <cellStyle name="Įprastas 3 3 8" xfId="173" xr:uid="{3C05C610-87A5-4F03-80B2-6D55C7D7567B}"/>
    <cellStyle name="Įprastas 3 3 8 2" xfId="572" xr:uid="{9B9BE1E9-2C7A-4D4A-93EE-2FB6D09704EA}"/>
    <cellStyle name="Įprastas 3 3 8 2 2" xfId="1135" xr:uid="{B60B0E8B-7465-4863-A3F7-E397A7E30B57}"/>
    <cellStyle name="Įprastas 3 3 8 2 2 2" xfId="2415" xr:uid="{A4FC1F42-D20E-4641-86F7-09074F93421D}"/>
    <cellStyle name="Įprastas 3 3 8 2 3" xfId="1853" xr:uid="{1F18FA0D-5593-4C7E-B905-3F3077DC20BF}"/>
    <cellStyle name="Įprastas 3 3 8 3" xfId="1134" xr:uid="{2BB306A6-C9CC-499D-BEEF-558A060BEC53}"/>
    <cellStyle name="Įprastas 3 3 8 3 2" xfId="2414" xr:uid="{4948E452-2DFC-43D2-B8AF-9930A7F26B14}"/>
    <cellStyle name="Įprastas 3 3 8 4" xfId="1454" xr:uid="{639FBD8D-C5C8-45B3-8459-2951011EA93A}"/>
    <cellStyle name="Įprastas 3 3 9" xfId="253" xr:uid="{9C760776-9C89-4531-999E-5ABA47F829E0}"/>
    <cellStyle name="Įprastas 3 3 9 2" xfId="573" xr:uid="{E971F460-B233-4263-925B-6EAD81E3576A}"/>
    <cellStyle name="Įprastas 3 3 9 2 2" xfId="1137" xr:uid="{8C6EA39B-1CAB-4C56-92AA-1C77E54B7F11}"/>
    <cellStyle name="Įprastas 3 3 9 2 2 2" xfId="2417" xr:uid="{CBDA33FC-716A-4400-856F-8E9074ABFD02}"/>
    <cellStyle name="Įprastas 3 3 9 2 3" xfId="1854" xr:uid="{24D04008-80D9-4B1C-A6B2-376CC0CA7F9B}"/>
    <cellStyle name="Įprastas 3 3 9 3" xfId="1136" xr:uid="{DF518543-804C-47D9-9A0E-5D567F71E13D}"/>
    <cellStyle name="Įprastas 3 3 9 3 2" xfId="2416" xr:uid="{5F998634-9F13-4005-9694-3D3BC0ED6C59}"/>
    <cellStyle name="Įprastas 3 3 9 4" xfId="1534" xr:uid="{70DA6F02-F4DD-4FBF-A716-276E5A767855}"/>
    <cellStyle name="Įprastas 3 4" xfId="13" xr:uid="{00000000-0005-0000-0000-000018000000}"/>
    <cellStyle name="Įprastas 3 4 10" xfId="1296" xr:uid="{799BAB7C-3307-483C-97E7-401CE9E8BE70}"/>
    <cellStyle name="Įprastas 3 4 2" xfId="22" xr:uid="{00000000-0005-0000-0000-000019000000}"/>
    <cellStyle name="Įprastas 3 4 2 2" xfId="43" xr:uid="{56426E05-37B0-4CA7-96FD-067CA7E62BB0}"/>
    <cellStyle name="Įprastas 3 4 2 2 2" xfId="83" xr:uid="{AA562B45-E9CA-4E3D-855A-92DCF80B94AA}"/>
    <cellStyle name="Įprastas 3 4 2 2 2 2" xfId="163" xr:uid="{3F9286AC-CC76-443F-8229-B90C083C0CF2}"/>
    <cellStyle name="Įprastas 3 4 2 2 2 2 2" xfId="578" xr:uid="{A526F9A7-5C5C-4FE2-B93C-C617CD6A8642}"/>
    <cellStyle name="Įprastas 3 4 2 2 2 2 2 2" xfId="1143" xr:uid="{76C4720F-E964-4908-88F6-F016B8242268}"/>
    <cellStyle name="Įprastas 3 4 2 2 2 2 2 2 2" xfId="2423" xr:uid="{01466AA6-5248-4678-A044-9AD1A9F756D5}"/>
    <cellStyle name="Įprastas 3 4 2 2 2 2 2 3" xfId="1859" xr:uid="{57B8D4D7-7B52-4B93-B745-3D2F611B2AFF}"/>
    <cellStyle name="Įprastas 3 4 2 2 2 2 3" xfId="1142" xr:uid="{F998E487-D2E7-4A86-BA6C-ECCB9DFE6AA0}"/>
    <cellStyle name="Įprastas 3 4 2 2 2 2 3 2" xfId="2422" xr:uid="{951F1634-7860-42DA-856E-21089E11213F}"/>
    <cellStyle name="Įprastas 3 4 2 2 2 2 4" xfId="1444" xr:uid="{A72F9EA2-35CC-40AF-9D2A-12DC9C6CC0AA}"/>
    <cellStyle name="Įprastas 3 4 2 2 2 3" xfId="243" xr:uid="{4CA4F2C4-5D5B-4D94-91DC-842CA269A744}"/>
    <cellStyle name="Įprastas 3 4 2 2 2 3 2" xfId="579" xr:uid="{AF7C227D-9714-43CD-9BF5-67D0A972662D}"/>
    <cellStyle name="Įprastas 3 4 2 2 2 3 2 2" xfId="1145" xr:uid="{6DC47864-B674-43EC-8579-687F06FD097B}"/>
    <cellStyle name="Įprastas 3 4 2 2 2 3 2 2 2" xfId="2425" xr:uid="{66F4CBE0-A6CD-4E36-9114-D174E35B56CD}"/>
    <cellStyle name="Įprastas 3 4 2 2 2 3 2 3" xfId="1860" xr:uid="{02BC39AF-B617-4801-AA37-C19AD803B1D3}"/>
    <cellStyle name="Įprastas 3 4 2 2 2 3 3" xfId="1144" xr:uid="{247364D5-B52E-49C3-9233-E0E8D3B5998A}"/>
    <cellStyle name="Įprastas 3 4 2 2 2 3 3 2" xfId="2424" xr:uid="{7D5DB791-5AFD-4C87-9428-7035B5C4ADA9}"/>
    <cellStyle name="Įprastas 3 4 2 2 2 3 4" xfId="1524" xr:uid="{CFD0FED1-6F50-4D15-BAED-22EC0EC72E97}"/>
    <cellStyle name="Įprastas 3 4 2 2 2 4" xfId="323" xr:uid="{3345366C-462B-4D50-A777-E2F0C11EF346}"/>
    <cellStyle name="Įprastas 3 4 2 2 2 4 2" xfId="580" xr:uid="{0C50BC85-208A-4A4C-894C-BBF36E6DA400}"/>
    <cellStyle name="Įprastas 3 4 2 2 2 4 2 2" xfId="1147" xr:uid="{AE4A39C3-BF0B-4F57-81E9-D26A7D63F7D8}"/>
    <cellStyle name="Įprastas 3 4 2 2 2 4 2 2 2" xfId="2427" xr:uid="{77054C20-F1FE-4651-81E7-055ABC4044D3}"/>
    <cellStyle name="Įprastas 3 4 2 2 2 4 2 3" xfId="1861" xr:uid="{667277EB-E602-4F9F-B235-F7F5FCFA17C4}"/>
    <cellStyle name="Įprastas 3 4 2 2 2 4 3" xfId="1146" xr:uid="{9874CD54-EE31-443E-A3F8-D32348502C4C}"/>
    <cellStyle name="Įprastas 3 4 2 2 2 4 3 2" xfId="2426" xr:uid="{B6AD3801-7ACC-4E13-BAED-54D283926B52}"/>
    <cellStyle name="Įprastas 3 4 2 2 2 4 4" xfId="1604" xr:uid="{17185F28-D253-4E6D-A38E-DDB4FD6B95D1}"/>
    <cellStyle name="Įprastas 3 4 2 2 2 5" xfId="577" xr:uid="{3F256014-3F4E-4486-B165-C3ED120B4D2C}"/>
    <cellStyle name="Įprastas 3 4 2 2 2 5 2" xfId="1148" xr:uid="{31D4E841-96C1-46B2-98FE-54B5E8207406}"/>
    <cellStyle name="Įprastas 3 4 2 2 2 5 2 2" xfId="2428" xr:uid="{38ACA673-DD79-4DB8-AF06-624A94EB5F9A}"/>
    <cellStyle name="Įprastas 3 4 2 2 2 5 3" xfId="1858" xr:uid="{F8F1C228-3643-4ECA-A9A5-C26D2966F075}"/>
    <cellStyle name="Įprastas 3 4 2 2 2 6" xfId="1141" xr:uid="{D0D06D7F-97FA-4DD5-BA91-A0A12DBAAEB6}"/>
    <cellStyle name="Įprastas 3 4 2 2 2 6 2" xfId="2421" xr:uid="{3E32179D-4CB9-4DDC-9C7A-BEB57AADCEE0}"/>
    <cellStyle name="Įprastas 3 4 2 2 2 7" xfId="1364" xr:uid="{34D08A7B-5AB3-4784-8DB9-10314325D336}"/>
    <cellStyle name="Įprastas 3 4 2 2 3" xfId="123" xr:uid="{77BD73FE-A039-4CF5-9FB2-68C833D544D8}"/>
    <cellStyle name="Įprastas 3 4 2 2 3 2" xfId="581" xr:uid="{BED679AD-A9E3-48CD-AA3C-E02604E4673D}"/>
    <cellStyle name="Įprastas 3 4 2 2 3 2 2" xfId="1150" xr:uid="{887F41CE-8A18-4B9A-97E3-450D0628B3E6}"/>
    <cellStyle name="Įprastas 3 4 2 2 3 2 2 2" xfId="2430" xr:uid="{4002EC3A-1753-4A68-A3CE-59D143A1245F}"/>
    <cellStyle name="Įprastas 3 4 2 2 3 2 3" xfId="1862" xr:uid="{D9F493BE-F2D8-447B-B06C-FC9F68BE07AC}"/>
    <cellStyle name="Įprastas 3 4 2 2 3 3" xfId="1149" xr:uid="{D73021C0-5DCD-4D95-9BF3-854E4F97ADD1}"/>
    <cellStyle name="Įprastas 3 4 2 2 3 3 2" xfId="2429" xr:uid="{C8C62554-3C17-4A90-8395-3CE3FF176954}"/>
    <cellStyle name="Įprastas 3 4 2 2 3 4" xfId="1404" xr:uid="{8E2EBE68-75F6-4FD7-BB58-B71857B7AA6B}"/>
    <cellStyle name="Įprastas 3 4 2 2 4" xfId="203" xr:uid="{3F893544-F2D1-4945-B45D-F30834DFBEFB}"/>
    <cellStyle name="Įprastas 3 4 2 2 4 2" xfId="582" xr:uid="{711725EC-5208-4911-B0A6-410411CC98F2}"/>
    <cellStyle name="Įprastas 3 4 2 2 4 2 2" xfId="1152" xr:uid="{C57EC936-094B-466E-BAEE-3B11458F6A21}"/>
    <cellStyle name="Įprastas 3 4 2 2 4 2 2 2" xfId="2432" xr:uid="{A3C880EA-916C-47B3-A691-10A52F2102CC}"/>
    <cellStyle name="Įprastas 3 4 2 2 4 2 3" xfId="1863" xr:uid="{7D7DC270-3A94-4437-AAED-1184632ACD3C}"/>
    <cellStyle name="Įprastas 3 4 2 2 4 3" xfId="1151" xr:uid="{7307AE4D-70C5-42D8-925F-326E5CAD0E82}"/>
    <cellStyle name="Įprastas 3 4 2 2 4 3 2" xfId="2431" xr:uid="{E8492393-193A-461A-8FBD-4C1043F1EF31}"/>
    <cellStyle name="Įprastas 3 4 2 2 4 4" xfId="1484" xr:uid="{D398B24E-D7D6-44F7-AB8D-0D3C56FBAFD7}"/>
    <cellStyle name="Įprastas 3 4 2 2 5" xfId="283" xr:uid="{C21C96B7-77E0-4493-8408-C9F0596E376A}"/>
    <cellStyle name="Įprastas 3 4 2 2 5 2" xfId="583" xr:uid="{EB3341D1-9D57-43A3-BD00-0FCE42C83011}"/>
    <cellStyle name="Įprastas 3 4 2 2 5 2 2" xfId="1154" xr:uid="{11DAAD1E-9AEE-4CD1-9CF0-89495D998319}"/>
    <cellStyle name="Įprastas 3 4 2 2 5 2 2 2" xfId="2434" xr:uid="{2090BAF0-D7DD-4599-AF01-FC42FE6AF289}"/>
    <cellStyle name="Įprastas 3 4 2 2 5 2 3" xfId="1864" xr:uid="{6EC77FFB-C410-48CF-94BB-4BF2267EB5FE}"/>
    <cellStyle name="Įprastas 3 4 2 2 5 3" xfId="1153" xr:uid="{0BC101D4-C470-4553-8792-2B09E128CACE}"/>
    <cellStyle name="Įprastas 3 4 2 2 5 3 2" xfId="2433" xr:uid="{BF877AC3-26D6-4197-94D3-E710180ED6C4}"/>
    <cellStyle name="Įprastas 3 4 2 2 5 4" xfId="1564" xr:uid="{042D79A3-5A5B-4E0A-B167-7E75929B35AD}"/>
    <cellStyle name="Įprastas 3 4 2 2 6" xfId="576" xr:uid="{EDF8396C-6856-4EB7-AEC3-F17B529CCD32}"/>
    <cellStyle name="Įprastas 3 4 2 2 6 2" xfId="1155" xr:uid="{E46AE91D-F857-4DD8-8714-4FACF59CF91D}"/>
    <cellStyle name="Įprastas 3 4 2 2 6 2 2" xfId="2435" xr:uid="{4EE7B5C1-94FA-4AC8-A1A1-CE15A1901A0A}"/>
    <cellStyle name="Įprastas 3 4 2 2 6 3" xfId="1857" xr:uid="{8D100E3A-4F6D-4F44-866B-4A0EC0A3CCD2}"/>
    <cellStyle name="Įprastas 3 4 2 2 7" xfId="1140" xr:uid="{48619730-6052-403A-8963-98B4B0748E6D}"/>
    <cellStyle name="Įprastas 3 4 2 2 7 2" xfId="2420" xr:uid="{3EE2F550-766B-4CC0-BEA2-3B11E99D205F}"/>
    <cellStyle name="Įprastas 3 4 2 2 8" xfId="1324" xr:uid="{87F031A9-FA55-4FE7-B7FF-537BEA29462E}"/>
    <cellStyle name="Įprastas 3 4 2 3" xfId="63" xr:uid="{688251CA-0691-4F16-867E-C95F986DDC4D}"/>
    <cellStyle name="Įprastas 3 4 2 3 2" xfId="143" xr:uid="{68BAC3E9-B95A-4F20-954B-7C94E901EF5B}"/>
    <cellStyle name="Įprastas 3 4 2 3 2 2" xfId="585" xr:uid="{14AFC06E-0765-483F-A52D-7F235099CA91}"/>
    <cellStyle name="Įprastas 3 4 2 3 2 2 2" xfId="1158" xr:uid="{A56C334F-D1CF-49FF-8C29-B0F99989092D}"/>
    <cellStyle name="Įprastas 3 4 2 3 2 2 2 2" xfId="2438" xr:uid="{7B937EA7-6DB8-4286-B73F-880E7A516CFF}"/>
    <cellStyle name="Įprastas 3 4 2 3 2 2 3" xfId="1866" xr:uid="{DA8935EC-C328-4961-A93E-4EC49DAEE9CC}"/>
    <cellStyle name="Įprastas 3 4 2 3 2 3" xfId="1157" xr:uid="{0A95C597-2889-4488-9790-328BCD7180B7}"/>
    <cellStyle name="Įprastas 3 4 2 3 2 3 2" xfId="2437" xr:uid="{FB5B1AA6-E2EC-4316-BE9E-053E1CD1E1DF}"/>
    <cellStyle name="Įprastas 3 4 2 3 2 4" xfId="1424" xr:uid="{70C15769-98F5-4F0C-993E-835762769D43}"/>
    <cellStyle name="Įprastas 3 4 2 3 3" xfId="223" xr:uid="{593ED1A4-2DAC-4F1F-B6FD-9394EFCC8239}"/>
    <cellStyle name="Įprastas 3 4 2 3 3 2" xfId="586" xr:uid="{CE89E8ED-2463-47F1-86D8-917564679642}"/>
    <cellStyle name="Įprastas 3 4 2 3 3 2 2" xfId="1160" xr:uid="{AB76A68B-89D3-4438-82F9-4C512B523429}"/>
    <cellStyle name="Įprastas 3 4 2 3 3 2 2 2" xfId="2440" xr:uid="{12DD354B-E604-4AC9-96B3-C0A6B67B910C}"/>
    <cellStyle name="Įprastas 3 4 2 3 3 2 3" xfId="1867" xr:uid="{5EF80A74-2BB0-41EC-AFDF-7F2C218F473A}"/>
    <cellStyle name="Įprastas 3 4 2 3 3 3" xfId="1159" xr:uid="{820627C8-C059-4051-92CF-AB762D257486}"/>
    <cellStyle name="Įprastas 3 4 2 3 3 3 2" xfId="2439" xr:uid="{01E2DCDE-0186-40B3-A55B-D94C4C2BECF8}"/>
    <cellStyle name="Įprastas 3 4 2 3 3 4" xfId="1504" xr:uid="{3BE951A4-C1E3-4752-8D66-1C640DFA2443}"/>
    <cellStyle name="Įprastas 3 4 2 3 4" xfId="303" xr:uid="{82C526B3-B709-432A-892B-8896A71FE22D}"/>
    <cellStyle name="Įprastas 3 4 2 3 4 2" xfId="587" xr:uid="{A4FDA4FF-58AD-4343-8230-D161F8DD60E7}"/>
    <cellStyle name="Įprastas 3 4 2 3 4 2 2" xfId="1162" xr:uid="{11825F35-7C23-4002-A879-D06EC6760B04}"/>
    <cellStyle name="Įprastas 3 4 2 3 4 2 2 2" xfId="2442" xr:uid="{61FDF03E-439D-48A4-80E7-BFB334A630F9}"/>
    <cellStyle name="Įprastas 3 4 2 3 4 2 3" xfId="1868" xr:uid="{AEDED85B-E187-4E8C-87E1-7E48668D1580}"/>
    <cellStyle name="Įprastas 3 4 2 3 4 3" xfId="1161" xr:uid="{00DC0743-810E-442E-B90A-DE05187B8364}"/>
    <cellStyle name="Įprastas 3 4 2 3 4 3 2" xfId="2441" xr:uid="{F4471C47-7C51-4EDA-A3F9-2DABFCB69BEE}"/>
    <cellStyle name="Įprastas 3 4 2 3 4 4" xfId="1584" xr:uid="{1618F80E-6153-49E3-89F2-961AB576452B}"/>
    <cellStyle name="Įprastas 3 4 2 3 5" xfId="584" xr:uid="{DBB8B706-1994-4B29-BCC6-841AEB6D07CD}"/>
    <cellStyle name="Įprastas 3 4 2 3 5 2" xfId="1163" xr:uid="{14017139-3C1E-4C65-9E0B-C7003C656B66}"/>
    <cellStyle name="Įprastas 3 4 2 3 5 2 2" xfId="2443" xr:uid="{12CF984B-BDDE-4455-B366-4A71BCF5BCA0}"/>
    <cellStyle name="Įprastas 3 4 2 3 5 3" xfId="1865" xr:uid="{E79A0204-C1D6-409E-9432-43F3E16BA2EC}"/>
    <cellStyle name="Įprastas 3 4 2 3 6" xfId="1156" xr:uid="{95CFA12F-1536-449B-8F83-C0F82F2A83D1}"/>
    <cellStyle name="Įprastas 3 4 2 3 6 2" xfId="2436" xr:uid="{63B5A31F-A005-440C-A562-CC4122920A66}"/>
    <cellStyle name="Įprastas 3 4 2 3 7" xfId="1344" xr:uid="{F8317CEF-33A2-42C3-9350-137F41DD6827}"/>
    <cellStyle name="Įprastas 3 4 2 4" xfId="103" xr:uid="{7B9F7189-C380-4206-867E-EADF92BE5912}"/>
    <cellStyle name="Įprastas 3 4 2 4 2" xfId="588" xr:uid="{D56224DD-8922-4487-8A42-F16E00B02199}"/>
    <cellStyle name="Įprastas 3 4 2 4 2 2" xfId="1165" xr:uid="{3CE7CA75-7BF3-41C4-B11C-49AC08BBB9D8}"/>
    <cellStyle name="Įprastas 3 4 2 4 2 2 2" xfId="2445" xr:uid="{688682D7-CC3C-4E4B-BDE9-1B32A48E9117}"/>
    <cellStyle name="Įprastas 3 4 2 4 2 3" xfId="1869" xr:uid="{AEA1E917-9F5D-42C0-8845-C7ACAE93D59F}"/>
    <cellStyle name="Įprastas 3 4 2 4 3" xfId="1164" xr:uid="{BFB95596-E577-4D3C-A93D-FEEB2F7535B9}"/>
    <cellStyle name="Įprastas 3 4 2 4 3 2" xfId="2444" xr:uid="{4DCC4CA5-D972-479D-8C0E-BAD44446DB32}"/>
    <cellStyle name="Įprastas 3 4 2 4 4" xfId="1384" xr:uid="{A92FB92A-E675-4C34-BFEA-4A7062E3C0F2}"/>
    <cellStyle name="Įprastas 3 4 2 5" xfId="183" xr:uid="{28D0216C-C694-45C0-8975-13D5B24CE301}"/>
    <cellStyle name="Įprastas 3 4 2 5 2" xfId="589" xr:uid="{84D4488D-8737-4AD8-866A-2A4067AFFA6D}"/>
    <cellStyle name="Įprastas 3 4 2 5 2 2" xfId="1167" xr:uid="{95C01F1F-B8DB-4D9F-B66F-99069E6CE22A}"/>
    <cellStyle name="Įprastas 3 4 2 5 2 2 2" xfId="2447" xr:uid="{1FFCC278-CAFE-4B2C-B09B-171180AD5243}"/>
    <cellStyle name="Įprastas 3 4 2 5 2 3" xfId="1870" xr:uid="{B2AE42A1-038B-49DB-90C6-46875514BABF}"/>
    <cellStyle name="Įprastas 3 4 2 5 3" xfId="1166" xr:uid="{AD068C9D-57F2-45BF-816E-A753A1BB1E13}"/>
    <cellStyle name="Įprastas 3 4 2 5 3 2" xfId="2446" xr:uid="{2C2BD0D8-98A3-4DC1-A260-EFC992C03513}"/>
    <cellStyle name="Įprastas 3 4 2 5 4" xfId="1464" xr:uid="{D2A465BA-153E-4B6D-9258-91B862E5B4B3}"/>
    <cellStyle name="Įprastas 3 4 2 6" xfId="263" xr:uid="{D3DDA46B-BAEC-4C42-A0D4-87FECA5164BA}"/>
    <cellStyle name="Įprastas 3 4 2 6 2" xfId="590" xr:uid="{A8C68FCA-210C-430D-9C4B-79C5BB445E0F}"/>
    <cellStyle name="Įprastas 3 4 2 6 2 2" xfId="1169" xr:uid="{52EF8FEF-28A7-4C15-A6FB-C98CF44F4A5F}"/>
    <cellStyle name="Įprastas 3 4 2 6 2 2 2" xfId="2449" xr:uid="{4B2B9AF5-3333-410F-B730-47948F61EECB}"/>
    <cellStyle name="Įprastas 3 4 2 6 2 3" xfId="1871" xr:uid="{DD9ADF38-DFC4-4535-B863-2AD50E95458F}"/>
    <cellStyle name="Įprastas 3 4 2 6 3" xfId="1168" xr:uid="{B9C785FC-B33E-49F2-A57A-F93608ABC1D5}"/>
    <cellStyle name="Įprastas 3 4 2 6 3 2" xfId="2448" xr:uid="{1D904605-2175-4A7D-BCFD-1A0D8C148838}"/>
    <cellStyle name="Įprastas 3 4 2 6 4" xfId="1544" xr:uid="{137DC101-ED5E-4BCA-91D6-0EA4377A9D80}"/>
    <cellStyle name="Įprastas 3 4 2 7" xfId="575" xr:uid="{330D7E93-3110-40AB-ADE7-4222F646AA86}"/>
    <cellStyle name="Įprastas 3 4 2 7 2" xfId="1170" xr:uid="{76FF99A8-CA23-4808-8D68-34D5C4E0F77B}"/>
    <cellStyle name="Įprastas 3 4 2 7 2 2" xfId="2450" xr:uid="{E2879AD9-9123-4CFB-B058-CFB11B54A6DB}"/>
    <cellStyle name="Įprastas 3 4 2 7 3" xfId="1856" xr:uid="{3BEF92E1-12B8-4E7E-87F5-C3E4FF465EA4}"/>
    <cellStyle name="Įprastas 3 4 2 8" xfId="1139" xr:uid="{1F9CB0BB-C632-4724-8303-D7041C7AEDB5}"/>
    <cellStyle name="Įprastas 3 4 2 8 2" xfId="2419" xr:uid="{D7580CCC-E274-45F9-878C-BBA54934A4C0}"/>
    <cellStyle name="Įprastas 3 4 2 9" xfId="1304" xr:uid="{339367BA-CED1-406D-AC0D-E728058E22D5}"/>
    <cellStyle name="Įprastas 3 4 3" xfId="35" xr:uid="{A6183DA0-0A4C-4E5A-A148-B79A08DF88F0}"/>
    <cellStyle name="Įprastas 3 4 3 2" xfId="75" xr:uid="{F69C75E1-C90F-4A26-9B1E-C9AB99FDFF34}"/>
    <cellStyle name="Įprastas 3 4 3 2 2" xfId="155" xr:uid="{9D38862D-876C-4A21-B918-314A566602D9}"/>
    <cellStyle name="Įprastas 3 4 3 2 2 2" xfId="593" xr:uid="{421E8CEA-31B8-4750-8F70-194233C23FB3}"/>
    <cellStyle name="Įprastas 3 4 3 2 2 2 2" xfId="1174" xr:uid="{5E4873B9-BAD7-4385-B11D-CEA730155EDD}"/>
    <cellStyle name="Įprastas 3 4 3 2 2 2 2 2" xfId="2454" xr:uid="{9847F708-87E1-4F60-8151-325B0DA2A84B}"/>
    <cellStyle name="Įprastas 3 4 3 2 2 2 3" xfId="1874" xr:uid="{BBBBD3F7-09E3-4AEC-9659-1901924F11D5}"/>
    <cellStyle name="Įprastas 3 4 3 2 2 3" xfId="1173" xr:uid="{92AA0AEC-4B57-42F8-9D42-3B193E328C74}"/>
    <cellStyle name="Įprastas 3 4 3 2 2 3 2" xfId="2453" xr:uid="{3A5874BF-0B64-4F4E-AC27-509D39EF99B4}"/>
    <cellStyle name="Įprastas 3 4 3 2 2 4" xfId="1436" xr:uid="{FE25D27A-4BF1-49AF-A15C-DCA7CDBEED82}"/>
    <cellStyle name="Įprastas 3 4 3 2 3" xfId="235" xr:uid="{4A7F1B90-FB24-459A-8F92-5D51BC7F50DE}"/>
    <cellStyle name="Įprastas 3 4 3 2 3 2" xfId="594" xr:uid="{A478389B-B317-4D71-BE04-5FF0FFFC6CC2}"/>
    <cellStyle name="Įprastas 3 4 3 2 3 2 2" xfId="1176" xr:uid="{D478A386-6AB5-493F-A06F-142F0BBD8314}"/>
    <cellStyle name="Įprastas 3 4 3 2 3 2 2 2" xfId="2456" xr:uid="{C70F38DC-E7E5-46E7-AFC1-0EBD7DA6C0DA}"/>
    <cellStyle name="Įprastas 3 4 3 2 3 2 3" xfId="1875" xr:uid="{93AACD7A-B2AB-4427-AEAA-48EDF84B642C}"/>
    <cellStyle name="Įprastas 3 4 3 2 3 3" xfId="1175" xr:uid="{69A28116-2BDD-430D-97E8-FC9E061B5EB9}"/>
    <cellStyle name="Įprastas 3 4 3 2 3 3 2" xfId="2455" xr:uid="{CE00D716-0261-426F-9B07-1D64BAA192DE}"/>
    <cellStyle name="Įprastas 3 4 3 2 3 4" xfId="1516" xr:uid="{EA55A8C1-88BA-448B-8870-98F97D0A955F}"/>
    <cellStyle name="Įprastas 3 4 3 2 4" xfId="315" xr:uid="{82AE7F74-0E40-4777-A635-9F8BC8FE4E38}"/>
    <cellStyle name="Įprastas 3 4 3 2 4 2" xfId="595" xr:uid="{DECF340D-EEBB-4B6A-A2A9-471F6C8AEAB5}"/>
    <cellStyle name="Įprastas 3 4 3 2 4 2 2" xfId="1178" xr:uid="{8887663C-5709-4A96-8F72-6ACA2B93F3F9}"/>
    <cellStyle name="Įprastas 3 4 3 2 4 2 2 2" xfId="2458" xr:uid="{9DEC5741-E589-4129-835A-071AC4FEA06B}"/>
    <cellStyle name="Įprastas 3 4 3 2 4 2 3" xfId="1876" xr:uid="{5EC93ED4-C5A7-4341-9710-EE131D5CF6C9}"/>
    <cellStyle name="Įprastas 3 4 3 2 4 3" xfId="1177" xr:uid="{60F33F43-8D1A-4598-AFA1-A1301822929F}"/>
    <cellStyle name="Įprastas 3 4 3 2 4 3 2" xfId="2457" xr:uid="{FBA8FACF-5C24-475E-9AC6-9A8E889576BF}"/>
    <cellStyle name="Įprastas 3 4 3 2 4 4" xfId="1596" xr:uid="{15119AC8-F7CA-4DCA-9D66-A38AA30FEBFB}"/>
    <cellStyle name="Įprastas 3 4 3 2 5" xfId="592" xr:uid="{12A037DF-F6CF-4D3B-9F32-55AD175CF468}"/>
    <cellStyle name="Įprastas 3 4 3 2 5 2" xfId="1179" xr:uid="{56D9A793-B089-464B-95D3-DFD015078424}"/>
    <cellStyle name="Įprastas 3 4 3 2 5 2 2" xfId="2459" xr:uid="{F8FD3BD3-514B-4AF6-8F67-DA1C8A7A15DB}"/>
    <cellStyle name="Įprastas 3 4 3 2 5 3" xfId="1873" xr:uid="{54D745F7-52BC-4204-952E-EFF6015FFFC9}"/>
    <cellStyle name="Įprastas 3 4 3 2 6" xfId="1172" xr:uid="{672DA017-A4CA-42AD-A9DC-9F6F5582EF95}"/>
    <cellStyle name="Įprastas 3 4 3 2 6 2" xfId="2452" xr:uid="{2F29EA8E-ABE3-4C36-BD08-7DB39D0775D2}"/>
    <cellStyle name="Įprastas 3 4 3 2 7" xfId="1356" xr:uid="{E2700A08-737A-4F67-8B45-7AB0F429AE52}"/>
    <cellStyle name="Įprastas 3 4 3 3" xfId="115" xr:uid="{A6D00510-6DD4-4AC9-BB45-79CF0AFF4B27}"/>
    <cellStyle name="Įprastas 3 4 3 3 2" xfId="596" xr:uid="{4A2490D9-C77F-4967-BA92-1A5C5823D7AE}"/>
    <cellStyle name="Įprastas 3 4 3 3 2 2" xfId="1181" xr:uid="{B7E1ACA9-610F-4C5B-8772-65FC69B4261D}"/>
    <cellStyle name="Įprastas 3 4 3 3 2 2 2" xfId="2461" xr:uid="{6A01D4A6-5E36-4839-BF7E-8A225707DDA9}"/>
    <cellStyle name="Įprastas 3 4 3 3 2 3" xfId="1877" xr:uid="{0CA1329E-3370-474B-9169-3D6AF779CC6C}"/>
    <cellStyle name="Įprastas 3 4 3 3 3" xfId="1180" xr:uid="{56647150-285F-4FE7-B6F3-ED8DAFAA3769}"/>
    <cellStyle name="Įprastas 3 4 3 3 3 2" xfId="2460" xr:uid="{F9D27506-32F6-4C32-B6CF-F78BAD37A8ED}"/>
    <cellStyle name="Įprastas 3 4 3 3 4" xfId="1396" xr:uid="{26B6E302-706A-4C05-9566-1A46E4E800A1}"/>
    <cellStyle name="Įprastas 3 4 3 4" xfId="195" xr:uid="{894EFB43-E064-44F7-A0D2-008D6EBA1253}"/>
    <cellStyle name="Įprastas 3 4 3 4 2" xfId="597" xr:uid="{1E5603B5-314A-4AD3-A417-1797CBD9D14E}"/>
    <cellStyle name="Įprastas 3 4 3 4 2 2" xfId="1183" xr:uid="{FBFD5CB8-B0A7-40F2-899E-956F2915F964}"/>
    <cellStyle name="Įprastas 3 4 3 4 2 2 2" xfId="2463" xr:uid="{66816130-5D9F-42B6-8CB8-7A7C42376384}"/>
    <cellStyle name="Įprastas 3 4 3 4 2 3" xfId="1878" xr:uid="{39049320-5F1E-4F5B-A2B2-26EA169C299A}"/>
    <cellStyle name="Įprastas 3 4 3 4 3" xfId="1182" xr:uid="{FC5BF084-90AB-476E-AFC6-2E19413C201C}"/>
    <cellStyle name="Įprastas 3 4 3 4 3 2" xfId="2462" xr:uid="{580B25C0-EDD9-4A1C-891B-B9D3B0AAA967}"/>
    <cellStyle name="Įprastas 3 4 3 4 4" xfId="1476" xr:uid="{CE767A7A-F20B-4F59-A035-AEF698E36DE4}"/>
    <cellStyle name="Įprastas 3 4 3 5" xfId="275" xr:uid="{95BEA725-1BC6-4C03-A7DD-84947EE2696B}"/>
    <cellStyle name="Įprastas 3 4 3 5 2" xfId="598" xr:uid="{E46D5413-495F-4D8F-BB57-E786A9527E89}"/>
    <cellStyle name="Įprastas 3 4 3 5 2 2" xfId="1185" xr:uid="{6C71CCE9-4748-4B51-AC4A-86B9FA5D4D3D}"/>
    <cellStyle name="Įprastas 3 4 3 5 2 2 2" xfId="2465" xr:uid="{842229AC-D1CB-438A-9F20-CA6AAFC9EE34}"/>
    <cellStyle name="Įprastas 3 4 3 5 2 3" xfId="1879" xr:uid="{34D3EBD8-4CD8-4995-AE28-6969847953FD}"/>
    <cellStyle name="Įprastas 3 4 3 5 3" xfId="1184" xr:uid="{ED6FFFB7-1061-4F7C-990D-467614F124B6}"/>
    <cellStyle name="Įprastas 3 4 3 5 3 2" xfId="2464" xr:uid="{49F7E453-825A-419B-8AE2-57CDA043AD22}"/>
    <cellStyle name="Įprastas 3 4 3 5 4" xfId="1556" xr:uid="{F861B387-D6D6-4590-BAB9-EB7CF10EE8C0}"/>
    <cellStyle name="Įprastas 3 4 3 6" xfId="591" xr:uid="{78A0B9EA-B710-4486-A9B0-C8D3D3741505}"/>
    <cellStyle name="Įprastas 3 4 3 6 2" xfId="1186" xr:uid="{429BB8DE-8677-4631-B921-49628BD37D64}"/>
    <cellStyle name="Įprastas 3 4 3 6 2 2" xfId="2466" xr:uid="{2C54FB37-D67B-4156-9F31-CFC8782AF824}"/>
    <cellStyle name="Įprastas 3 4 3 6 3" xfId="1872" xr:uid="{C669CF07-E8F4-4E0E-9C32-A5D2DBCDAFB5}"/>
    <cellStyle name="Įprastas 3 4 3 7" xfId="1171" xr:uid="{E9B17A85-B0F8-40C7-AA22-38ABFE7D35C1}"/>
    <cellStyle name="Įprastas 3 4 3 7 2" xfId="2451" xr:uid="{D116240A-6D23-45CA-B7E4-C18642CD4B80}"/>
    <cellStyle name="Įprastas 3 4 3 8" xfId="1316" xr:uid="{92E25C11-5BBD-4C76-922E-51D594A5A7F5}"/>
    <cellStyle name="Įprastas 3 4 4" xfId="55" xr:uid="{0C769D85-95B8-42C8-AA67-5B6E36CC3B20}"/>
    <cellStyle name="Įprastas 3 4 4 2" xfId="135" xr:uid="{D8EA3382-9FDC-45A1-A496-86349CD21018}"/>
    <cellStyle name="Įprastas 3 4 4 2 2" xfId="600" xr:uid="{7B124EED-B873-4364-B8F3-F98AA6761C19}"/>
    <cellStyle name="Įprastas 3 4 4 2 2 2" xfId="1189" xr:uid="{FB5E4696-998E-4382-BB7A-75DF1FFD0C2B}"/>
    <cellStyle name="Įprastas 3 4 4 2 2 2 2" xfId="2469" xr:uid="{C37FBB1D-DC56-4DA9-B4F3-0B22F5BAC4E2}"/>
    <cellStyle name="Įprastas 3 4 4 2 2 3" xfId="1881" xr:uid="{D58D91A7-018D-4221-95F1-3FCA09020A4C}"/>
    <cellStyle name="Įprastas 3 4 4 2 3" xfId="1188" xr:uid="{C3847FB6-AA4E-42F9-A4D1-6FD8BE0DF24E}"/>
    <cellStyle name="Įprastas 3 4 4 2 3 2" xfId="2468" xr:uid="{408F8824-B386-4E0F-8275-E25AB110FDCF}"/>
    <cellStyle name="Įprastas 3 4 4 2 4" xfId="1416" xr:uid="{00A8FDE1-00E9-477A-8839-A382B5658951}"/>
    <cellStyle name="Įprastas 3 4 4 3" xfId="215" xr:uid="{D0453060-3596-47E8-A8A1-D7D06B206E89}"/>
    <cellStyle name="Įprastas 3 4 4 3 2" xfId="601" xr:uid="{AAC24DE0-71B6-4B32-B304-FDEC6CA83646}"/>
    <cellStyle name="Įprastas 3 4 4 3 2 2" xfId="1191" xr:uid="{7F5067E2-20A1-4339-B701-788942599F70}"/>
    <cellStyle name="Įprastas 3 4 4 3 2 2 2" xfId="2471" xr:uid="{52CE6B9C-8E83-40DA-BDD8-72308EDD9893}"/>
    <cellStyle name="Įprastas 3 4 4 3 2 3" xfId="1882" xr:uid="{67987F4E-3EDC-47BF-8804-EFFF302BB140}"/>
    <cellStyle name="Įprastas 3 4 4 3 3" xfId="1190" xr:uid="{91C119C6-043E-48A9-AD1C-BF3A7D0EF6B8}"/>
    <cellStyle name="Įprastas 3 4 4 3 3 2" xfId="2470" xr:uid="{7FAD8D52-4CCE-4238-AE48-780C3F5ED912}"/>
    <cellStyle name="Įprastas 3 4 4 3 4" xfId="1496" xr:uid="{568F8E35-669C-4C02-8C15-B841D224431C}"/>
    <cellStyle name="Įprastas 3 4 4 4" xfId="295" xr:uid="{CFA8E2C6-FA91-4264-8ADC-167D010F87EF}"/>
    <cellStyle name="Įprastas 3 4 4 4 2" xfId="602" xr:uid="{AFE79568-DA10-4618-835D-4C019474E216}"/>
    <cellStyle name="Įprastas 3 4 4 4 2 2" xfId="1193" xr:uid="{18CC4858-55C7-407E-A3C1-753CB7B0BA95}"/>
    <cellStyle name="Įprastas 3 4 4 4 2 2 2" xfId="2473" xr:uid="{B479AC46-0D95-464A-A5E2-203ADB13FF4F}"/>
    <cellStyle name="Įprastas 3 4 4 4 2 3" xfId="1883" xr:uid="{53895B24-C86A-48EF-82ED-1786000D00CA}"/>
    <cellStyle name="Įprastas 3 4 4 4 3" xfId="1192" xr:uid="{C1EEE0F3-6556-4432-A326-AA18454EA397}"/>
    <cellStyle name="Įprastas 3 4 4 4 3 2" xfId="2472" xr:uid="{F91A83F3-E1D1-4924-9E07-4777EBD25CF8}"/>
    <cellStyle name="Įprastas 3 4 4 4 4" xfId="1576" xr:uid="{076176AE-AC09-4BBD-A762-D1AD414BB09C}"/>
    <cellStyle name="Įprastas 3 4 4 5" xfId="599" xr:uid="{480425B8-1631-425A-82D0-3249755ED986}"/>
    <cellStyle name="Įprastas 3 4 4 5 2" xfId="1194" xr:uid="{717AE07F-855A-4107-8448-0802388AA1DB}"/>
    <cellStyle name="Įprastas 3 4 4 5 2 2" xfId="2474" xr:uid="{3F009050-89ED-439D-84C1-2A3EC9C146E7}"/>
    <cellStyle name="Įprastas 3 4 4 5 3" xfId="1880" xr:uid="{7A373790-AB68-4881-BBD6-924AA38626A2}"/>
    <cellStyle name="Įprastas 3 4 4 6" xfId="1187" xr:uid="{1D800841-BB32-4E46-A58A-479FA7BF3D0B}"/>
    <cellStyle name="Įprastas 3 4 4 6 2" xfId="2467" xr:uid="{264B58DF-117C-4714-9F09-C85215D8B021}"/>
    <cellStyle name="Įprastas 3 4 4 7" xfId="1336" xr:uid="{845D3F42-50EF-4F2C-AF8A-3D1A3421B967}"/>
    <cellStyle name="Įprastas 3 4 5" xfId="95" xr:uid="{12D58771-AC70-4522-8654-59F22F925907}"/>
    <cellStyle name="Įprastas 3 4 5 2" xfId="603" xr:uid="{E8ADC51A-FAB7-4D51-B730-806369EEECE1}"/>
    <cellStyle name="Įprastas 3 4 5 2 2" xfId="1196" xr:uid="{1CF1B4F4-76AA-4DC4-8E34-C24367780BAA}"/>
    <cellStyle name="Įprastas 3 4 5 2 2 2" xfId="2476" xr:uid="{B4D9BFFD-0C26-4C8D-BD0B-1B4835BFBB95}"/>
    <cellStyle name="Įprastas 3 4 5 2 3" xfId="1884" xr:uid="{41C71B9B-F420-4715-B199-8642E79FA3F5}"/>
    <cellStyle name="Įprastas 3 4 5 3" xfId="1195" xr:uid="{5A956AA5-85E4-4E58-8A37-6D0C6044636A}"/>
    <cellStyle name="Įprastas 3 4 5 3 2" xfId="2475" xr:uid="{46BDB3D9-AB1E-46C7-A7AB-62A67C6C8EDA}"/>
    <cellStyle name="Įprastas 3 4 5 4" xfId="1376" xr:uid="{AAEA0168-4A5B-4314-9079-073CAD648F63}"/>
    <cellStyle name="Įprastas 3 4 6" xfId="175" xr:uid="{BAD1A819-7C46-4EAE-997E-D739CAA494ED}"/>
    <cellStyle name="Įprastas 3 4 6 2" xfId="604" xr:uid="{F5EB9EEC-0468-4DFE-8074-C69E20A11E68}"/>
    <cellStyle name="Įprastas 3 4 6 2 2" xfId="1198" xr:uid="{18CFFFA8-EBA9-4EA2-A54F-B7DB73979AB6}"/>
    <cellStyle name="Įprastas 3 4 6 2 2 2" xfId="2478" xr:uid="{FCB0C87B-5B55-496D-9A0F-B2FCE36E6A5C}"/>
    <cellStyle name="Įprastas 3 4 6 2 3" xfId="1885" xr:uid="{7F742100-03CA-4E5C-B6C2-312A64B84E0E}"/>
    <cellStyle name="Įprastas 3 4 6 3" xfId="1197" xr:uid="{06DFCA57-38EA-4DBB-8C03-0945832E45B8}"/>
    <cellStyle name="Įprastas 3 4 6 3 2" xfId="2477" xr:uid="{277FDDCD-BC06-4B0F-9BB4-5511C0D74D0C}"/>
    <cellStyle name="Įprastas 3 4 6 4" xfId="1456" xr:uid="{E1711EB6-2125-4ABA-B6F0-E4EA49310588}"/>
    <cellStyle name="Įprastas 3 4 7" xfId="255" xr:uid="{6885CF5D-7E99-4F4F-A4D8-0963F4CA98B8}"/>
    <cellStyle name="Įprastas 3 4 7 2" xfId="605" xr:uid="{3190714B-1044-4C00-A4BE-4BBCBBA3CA58}"/>
    <cellStyle name="Įprastas 3 4 7 2 2" xfId="1200" xr:uid="{384598B3-3A1C-4DD8-AE57-2CB340E01306}"/>
    <cellStyle name="Įprastas 3 4 7 2 2 2" xfId="2480" xr:uid="{FDFE5FE0-E0CF-4A61-B8EF-31C33D042242}"/>
    <cellStyle name="Įprastas 3 4 7 2 3" xfId="1886" xr:uid="{DB57F807-A045-453E-BA26-687B0014681C}"/>
    <cellStyle name="Įprastas 3 4 7 3" xfId="1199" xr:uid="{A2958848-556F-43A1-A9BC-20F651922033}"/>
    <cellStyle name="Įprastas 3 4 7 3 2" xfId="2479" xr:uid="{5D2C7A1D-4A7F-4652-B95A-B47676924539}"/>
    <cellStyle name="Įprastas 3 4 7 4" xfId="1536" xr:uid="{4649AB3A-B063-4544-B80B-6C79A9E71BA1}"/>
    <cellStyle name="Įprastas 3 4 8" xfId="574" xr:uid="{25F30898-B899-485A-B7E3-2D5EE0527915}"/>
    <cellStyle name="Įprastas 3 4 8 2" xfId="1201" xr:uid="{0C5CA546-7272-4578-9553-EF1892B0EC23}"/>
    <cellStyle name="Įprastas 3 4 8 2 2" xfId="2481" xr:uid="{65CD5B95-A9D0-496D-814C-34F9AC9DA00D}"/>
    <cellStyle name="Įprastas 3 4 8 3" xfId="1855" xr:uid="{499F79F8-BC7B-4C74-A3EE-E7CBD54E3ABB}"/>
    <cellStyle name="Įprastas 3 4 9" xfId="1138" xr:uid="{7D0E8D16-A784-4F26-AB85-C6A6BDF0B473}"/>
    <cellStyle name="Įprastas 3 4 9 2" xfId="2418" xr:uid="{12412407-99FB-4438-99F7-6B85F4D9BD5E}"/>
    <cellStyle name="Įprastas 3 5" xfId="18" xr:uid="{00000000-0005-0000-0000-00001A000000}"/>
    <cellStyle name="Įprastas 3 5 2" xfId="39" xr:uid="{5532F4D8-B1F5-44B2-AC73-7337AFCC376F}"/>
    <cellStyle name="Įprastas 3 5 2 2" xfId="79" xr:uid="{7B27C665-BF41-4AAA-9846-ABAFE4AFB8B1}"/>
    <cellStyle name="Įprastas 3 5 2 2 2" xfId="159" xr:uid="{39F69037-1B12-4FED-AD67-379411C37277}"/>
    <cellStyle name="Įprastas 3 5 2 2 2 2" xfId="609" xr:uid="{C4C1CC8B-5454-4F1F-90D3-9B72B6C1733A}"/>
    <cellStyle name="Įprastas 3 5 2 2 2 2 2" xfId="1206" xr:uid="{B1D63DAC-9904-4385-A203-13003C08322E}"/>
    <cellStyle name="Įprastas 3 5 2 2 2 2 2 2" xfId="2486" xr:uid="{4B2657C8-3B34-4A7A-9E6E-4EF75A5BD8B1}"/>
    <cellStyle name="Įprastas 3 5 2 2 2 2 3" xfId="1890" xr:uid="{29E0BF55-80EF-42A4-A9E5-6C0483A6E184}"/>
    <cellStyle name="Įprastas 3 5 2 2 2 3" xfId="1205" xr:uid="{0EBD3F2F-9BB7-437A-A6F5-B52926B2BE1E}"/>
    <cellStyle name="Įprastas 3 5 2 2 2 3 2" xfId="2485" xr:uid="{0D9AB7FE-92A1-424D-968D-928871CEF778}"/>
    <cellStyle name="Įprastas 3 5 2 2 2 4" xfId="1440" xr:uid="{72A9DC5C-BB28-4D6D-A168-921E068DF559}"/>
    <cellStyle name="Įprastas 3 5 2 2 3" xfId="239" xr:uid="{27C1679C-9130-4D12-83AE-F2B32E70076D}"/>
    <cellStyle name="Įprastas 3 5 2 2 3 2" xfId="610" xr:uid="{92EDADF6-5A29-4492-B107-05B03D5D93B3}"/>
    <cellStyle name="Įprastas 3 5 2 2 3 2 2" xfId="1208" xr:uid="{8C77B277-53EF-462B-8AF2-4277EBB6C031}"/>
    <cellStyle name="Įprastas 3 5 2 2 3 2 2 2" xfId="2488" xr:uid="{A153362F-0C88-41CC-B405-419A35808C10}"/>
    <cellStyle name="Įprastas 3 5 2 2 3 2 3" xfId="1891" xr:uid="{026416BC-EEFE-4E03-B2B5-DA1D6E920C80}"/>
    <cellStyle name="Įprastas 3 5 2 2 3 3" xfId="1207" xr:uid="{D1DF3523-B2AE-41BD-AAA3-DF9ACE0B9404}"/>
    <cellStyle name="Įprastas 3 5 2 2 3 3 2" xfId="2487" xr:uid="{1067E169-3343-4327-A8D4-C80686A8A807}"/>
    <cellStyle name="Įprastas 3 5 2 2 3 4" xfId="1520" xr:uid="{812AD69A-862B-47EA-B61D-4EBC075793A9}"/>
    <cellStyle name="Įprastas 3 5 2 2 4" xfId="319" xr:uid="{66210199-B23E-4B5A-9876-9F4A9D783BE4}"/>
    <cellStyle name="Įprastas 3 5 2 2 4 2" xfId="611" xr:uid="{D3747D4F-F085-41F3-9E10-19B383D5652F}"/>
    <cellStyle name="Įprastas 3 5 2 2 4 2 2" xfId="1210" xr:uid="{0EA450C6-7074-4EF9-8C0C-BF9E9D9AB88D}"/>
    <cellStyle name="Įprastas 3 5 2 2 4 2 2 2" xfId="2490" xr:uid="{A8FFA156-DDA6-4299-9B45-5F48329D75F7}"/>
    <cellStyle name="Įprastas 3 5 2 2 4 2 3" xfId="1892" xr:uid="{F03C1973-0D36-4934-9E92-6DB8435470CB}"/>
    <cellStyle name="Įprastas 3 5 2 2 4 3" xfId="1209" xr:uid="{7C9C3F94-4A87-4C11-8347-5B633AAAA3FF}"/>
    <cellStyle name="Įprastas 3 5 2 2 4 3 2" xfId="2489" xr:uid="{D88544F6-83B2-46E3-87EE-35E4434017DA}"/>
    <cellStyle name="Įprastas 3 5 2 2 4 4" xfId="1600" xr:uid="{F9EB9F51-A8D9-4000-8D70-E04EFB8AEC38}"/>
    <cellStyle name="Įprastas 3 5 2 2 5" xfId="608" xr:uid="{00F4201A-1FC1-4C0B-9602-F4B5E287B357}"/>
    <cellStyle name="Įprastas 3 5 2 2 5 2" xfId="1211" xr:uid="{FFAB7BA5-F80A-4ADA-9EAC-71DDB84ABE07}"/>
    <cellStyle name="Įprastas 3 5 2 2 5 2 2" xfId="2491" xr:uid="{989A0156-F421-42D3-A133-A9DEA29A97A6}"/>
    <cellStyle name="Įprastas 3 5 2 2 5 3" xfId="1889" xr:uid="{047F839A-E0D7-485F-A4BE-FCBF82D2BF56}"/>
    <cellStyle name="Įprastas 3 5 2 2 6" xfId="1204" xr:uid="{30F4F4B4-11F5-4F05-8325-A2BA551160B1}"/>
    <cellStyle name="Įprastas 3 5 2 2 6 2" xfId="2484" xr:uid="{E2482319-C2BC-4B0A-9454-C40BDA169D0B}"/>
    <cellStyle name="Įprastas 3 5 2 2 7" xfId="1360" xr:uid="{F8495E1F-F0BB-48E2-A1BB-9C01F54F9B04}"/>
    <cellStyle name="Įprastas 3 5 2 3" xfId="119" xr:uid="{37859F69-DB9C-4617-B404-FB076DF7CE23}"/>
    <cellStyle name="Įprastas 3 5 2 3 2" xfId="612" xr:uid="{837A82D2-DFD5-4EB6-9750-045027B6C9F9}"/>
    <cellStyle name="Įprastas 3 5 2 3 2 2" xfId="1213" xr:uid="{3F84DF8A-1CB9-4DC2-978A-561BF48450B7}"/>
    <cellStyle name="Įprastas 3 5 2 3 2 2 2" xfId="2493" xr:uid="{AAADC016-5B50-4999-B5F5-0A1D83ABF507}"/>
    <cellStyle name="Įprastas 3 5 2 3 2 3" xfId="1893" xr:uid="{9FD0629C-8135-47CE-B889-4C60045ECE34}"/>
    <cellStyle name="Įprastas 3 5 2 3 3" xfId="1212" xr:uid="{B1A4097A-9C4B-458C-B943-77C427805AEF}"/>
    <cellStyle name="Įprastas 3 5 2 3 3 2" xfId="2492" xr:uid="{81183EF3-7D2E-4C91-BEEF-7E0AB4FC6A4A}"/>
    <cellStyle name="Įprastas 3 5 2 3 4" xfId="1400" xr:uid="{552BF87A-2F37-4138-82F7-5CA71C2BC0EC}"/>
    <cellStyle name="Įprastas 3 5 2 4" xfId="199" xr:uid="{4B937830-DB19-4D7A-AD3A-59898E8EEFFC}"/>
    <cellStyle name="Įprastas 3 5 2 4 2" xfId="613" xr:uid="{33897025-9090-4E3A-ADEF-4561A29B73CE}"/>
    <cellStyle name="Įprastas 3 5 2 4 2 2" xfId="1215" xr:uid="{80D89B24-37E1-4A73-83D2-07ADB3D45E0F}"/>
    <cellStyle name="Įprastas 3 5 2 4 2 2 2" xfId="2495" xr:uid="{3803642E-084A-461B-93F9-734E95000D33}"/>
    <cellStyle name="Įprastas 3 5 2 4 2 3" xfId="1894" xr:uid="{5888A04C-9208-4371-902E-98364FB6E10E}"/>
    <cellStyle name="Įprastas 3 5 2 4 3" xfId="1214" xr:uid="{1BAAEA0C-FDF2-455A-A2DC-23D66FE07B7F}"/>
    <cellStyle name="Įprastas 3 5 2 4 3 2" xfId="2494" xr:uid="{CFD1FB7A-57EA-456F-978E-67E94D0DA3F1}"/>
    <cellStyle name="Įprastas 3 5 2 4 4" xfId="1480" xr:uid="{1861596C-3DC2-4CFD-8387-9FB7E291B1AD}"/>
    <cellStyle name="Įprastas 3 5 2 5" xfId="279" xr:uid="{BB3E7AE8-88F8-45D0-9B6D-97F957266770}"/>
    <cellStyle name="Įprastas 3 5 2 5 2" xfId="614" xr:uid="{A5CC4127-F8B1-4E3D-A5F6-3402499E15D6}"/>
    <cellStyle name="Įprastas 3 5 2 5 2 2" xfId="1217" xr:uid="{B4EF5EC0-248E-4D9E-9A2E-86AABFD6B264}"/>
    <cellStyle name="Įprastas 3 5 2 5 2 2 2" xfId="2497" xr:uid="{D75D6616-F2CF-4CBA-B721-5612A3B8EF86}"/>
    <cellStyle name="Įprastas 3 5 2 5 2 3" xfId="1895" xr:uid="{A8C1DE54-6EBE-4B83-8D34-0E689DDB2D02}"/>
    <cellStyle name="Įprastas 3 5 2 5 3" xfId="1216" xr:uid="{9732444C-84D3-45AC-9C13-296940D3FF22}"/>
    <cellStyle name="Įprastas 3 5 2 5 3 2" xfId="2496" xr:uid="{1148DB34-624A-439D-A0DC-4E277CD9920E}"/>
    <cellStyle name="Įprastas 3 5 2 5 4" xfId="1560" xr:uid="{EF14CBC6-0736-4818-8E93-4697DA9119C3}"/>
    <cellStyle name="Įprastas 3 5 2 6" xfId="607" xr:uid="{2D363244-747D-4187-93EC-494B0D35A1AB}"/>
    <cellStyle name="Įprastas 3 5 2 6 2" xfId="1218" xr:uid="{943B019B-B99A-4EF2-9BEB-A140DDCA3AF9}"/>
    <cellStyle name="Įprastas 3 5 2 6 2 2" xfId="2498" xr:uid="{C7A74F21-69C9-484D-8ACA-437957AACDC6}"/>
    <cellStyle name="Įprastas 3 5 2 6 3" xfId="1888" xr:uid="{EA82509C-BDC4-4FE9-B16D-48E9AF05C7B1}"/>
    <cellStyle name="Įprastas 3 5 2 7" xfId="1203" xr:uid="{0D783F5E-5DE4-4F5C-B32C-D12DA04A29AA}"/>
    <cellStyle name="Įprastas 3 5 2 7 2" xfId="2483" xr:uid="{1191BBE9-A6B1-40DC-B5E3-3ADE40A101AA}"/>
    <cellStyle name="Įprastas 3 5 2 8" xfId="1320" xr:uid="{A040884F-8E57-4CB3-911B-3CC6D0D08528}"/>
    <cellStyle name="Įprastas 3 5 3" xfId="59" xr:uid="{F078F417-913E-4E73-B733-A87107CDBACA}"/>
    <cellStyle name="Įprastas 3 5 3 2" xfId="139" xr:uid="{C8A2BEC8-6429-4526-94FB-7D301270E046}"/>
    <cellStyle name="Įprastas 3 5 3 2 2" xfId="616" xr:uid="{60221347-A5A8-46E1-B01E-0DDFEA9DF859}"/>
    <cellStyle name="Įprastas 3 5 3 2 2 2" xfId="1221" xr:uid="{17E65A3A-2ACE-4A19-8947-A23F29409C00}"/>
    <cellStyle name="Įprastas 3 5 3 2 2 2 2" xfId="2501" xr:uid="{FEC9B666-26A2-4335-B71C-DC0144A1E3C1}"/>
    <cellStyle name="Įprastas 3 5 3 2 2 3" xfId="1897" xr:uid="{409F5ECB-2156-48F5-8960-9AB3F5291551}"/>
    <cellStyle name="Įprastas 3 5 3 2 3" xfId="1220" xr:uid="{B3A1075B-E129-4CC7-934E-25192ECEB8FA}"/>
    <cellStyle name="Įprastas 3 5 3 2 3 2" xfId="2500" xr:uid="{9352BC4E-C013-4310-86AC-258354ACD9A9}"/>
    <cellStyle name="Įprastas 3 5 3 2 4" xfId="1420" xr:uid="{82CFFFEA-4A7E-4C61-8168-81D389D034CA}"/>
    <cellStyle name="Įprastas 3 5 3 3" xfId="219" xr:uid="{582D2E68-79EF-4D66-9BDF-94CBDC79D1C5}"/>
    <cellStyle name="Įprastas 3 5 3 3 2" xfId="617" xr:uid="{A1D1CC6D-7930-4941-93F3-AE10B6442ABB}"/>
    <cellStyle name="Įprastas 3 5 3 3 2 2" xfId="1223" xr:uid="{79487600-1D05-4927-A72F-70115107BD4B}"/>
    <cellStyle name="Įprastas 3 5 3 3 2 2 2" xfId="2503" xr:uid="{DC888884-67E3-4A4C-9D02-EC4B93042139}"/>
    <cellStyle name="Įprastas 3 5 3 3 2 3" xfId="1898" xr:uid="{1053DEF0-19B7-4C7A-B571-3129CB397CF3}"/>
    <cellStyle name="Įprastas 3 5 3 3 3" xfId="1222" xr:uid="{D4B68160-FBC5-4E18-BEC5-6C18DE8A0F16}"/>
    <cellStyle name="Įprastas 3 5 3 3 3 2" xfId="2502" xr:uid="{03CDA4AE-49AA-4C46-A40D-28DFA87DEFDE}"/>
    <cellStyle name="Įprastas 3 5 3 3 4" xfId="1500" xr:uid="{D7D56814-271C-4A4C-B77C-6AE3C8BD85D5}"/>
    <cellStyle name="Įprastas 3 5 3 4" xfId="299" xr:uid="{BC01F081-D2C9-46F0-8D4D-7A34CCF9AB03}"/>
    <cellStyle name="Įprastas 3 5 3 4 2" xfId="618" xr:uid="{3378C820-01E3-4928-B1E4-DB2C6FC4A0C6}"/>
    <cellStyle name="Įprastas 3 5 3 4 2 2" xfId="1225" xr:uid="{DFDC2B28-C021-48BC-B08B-020B469CE6F2}"/>
    <cellStyle name="Įprastas 3 5 3 4 2 2 2" xfId="2505" xr:uid="{B060DE8F-2233-407E-B84B-BE2B9ABA8EF1}"/>
    <cellStyle name="Įprastas 3 5 3 4 2 3" xfId="1899" xr:uid="{0B3F3EBD-73E6-4890-B8E7-B42855C9A8C5}"/>
    <cellStyle name="Įprastas 3 5 3 4 3" xfId="1224" xr:uid="{05FAE257-0E20-4555-9A5E-8DD8B2AF45BE}"/>
    <cellStyle name="Įprastas 3 5 3 4 3 2" xfId="2504" xr:uid="{C4997E2E-012F-47C2-B3A9-74F73B98F0D8}"/>
    <cellStyle name="Įprastas 3 5 3 4 4" xfId="1580" xr:uid="{994F6566-F810-4EEE-8E05-0BF99E150908}"/>
    <cellStyle name="Įprastas 3 5 3 5" xfId="615" xr:uid="{41AEA867-5535-4EC8-B7FD-219395362B0A}"/>
    <cellStyle name="Įprastas 3 5 3 5 2" xfId="1226" xr:uid="{94092D00-50F0-4010-A76C-8F7CDD5C4829}"/>
    <cellStyle name="Įprastas 3 5 3 5 2 2" xfId="2506" xr:uid="{7EE34356-9D34-4D6C-B7E7-DB9151408A48}"/>
    <cellStyle name="Įprastas 3 5 3 5 3" xfId="1896" xr:uid="{A0025374-74E1-4451-BDBC-CE77CDFCBABC}"/>
    <cellStyle name="Įprastas 3 5 3 6" xfId="1219" xr:uid="{10EFAE2B-3F29-4163-A49B-8296BB9DF72D}"/>
    <cellStyle name="Įprastas 3 5 3 6 2" xfId="2499" xr:uid="{30C2F573-3511-4993-8697-D4B30726C7B0}"/>
    <cellStyle name="Įprastas 3 5 3 7" xfId="1340" xr:uid="{713147D5-7E9F-457C-8622-0456DD38BB6D}"/>
    <cellStyle name="Įprastas 3 5 4" xfId="99" xr:uid="{D65A2EC3-6D14-47C2-BEE1-B368E49BE916}"/>
    <cellStyle name="Įprastas 3 5 4 2" xfId="619" xr:uid="{97F992BF-7C4F-421C-B44E-43E647CD8319}"/>
    <cellStyle name="Įprastas 3 5 4 2 2" xfId="1228" xr:uid="{A71A5254-19B6-4415-ACE8-793A194DFF0D}"/>
    <cellStyle name="Įprastas 3 5 4 2 2 2" xfId="2508" xr:uid="{4517F51A-FAA3-4F5C-AA5B-C3B703846DBB}"/>
    <cellStyle name="Įprastas 3 5 4 2 3" xfId="1900" xr:uid="{5140376E-29C8-4550-AB43-B5F05893280F}"/>
    <cellStyle name="Įprastas 3 5 4 3" xfId="1227" xr:uid="{E64DBEE0-8981-4BA9-AA36-32D8FE5071BD}"/>
    <cellStyle name="Įprastas 3 5 4 3 2" xfId="2507" xr:uid="{F2098F3D-F0DE-42AD-94CF-125270606D1F}"/>
    <cellStyle name="Įprastas 3 5 4 4" xfId="1380" xr:uid="{70FC71F9-2A45-4ED8-A1AD-4F290DA629AD}"/>
    <cellStyle name="Įprastas 3 5 5" xfId="179" xr:uid="{3A42363A-3602-42AF-923B-6C4406F51A50}"/>
    <cellStyle name="Įprastas 3 5 5 2" xfId="620" xr:uid="{B3C3F377-A3EB-48D1-8AC6-46EEDD4521CB}"/>
    <cellStyle name="Įprastas 3 5 5 2 2" xfId="1230" xr:uid="{8E64C4DC-ADDB-4E2F-AC09-AD804859E6CB}"/>
    <cellStyle name="Įprastas 3 5 5 2 2 2" xfId="2510" xr:uid="{6609B6BD-B06C-416B-ABF8-61A1608B5BE3}"/>
    <cellStyle name="Įprastas 3 5 5 2 3" xfId="1901" xr:uid="{4F3474DE-5E75-4F71-A829-1EBF124C4169}"/>
    <cellStyle name="Įprastas 3 5 5 3" xfId="1229" xr:uid="{FF043366-8D93-4327-8751-5E7B1B7EB088}"/>
    <cellStyle name="Įprastas 3 5 5 3 2" xfId="2509" xr:uid="{2EDEC961-5524-46A1-BBD5-422BFE3E1007}"/>
    <cellStyle name="Įprastas 3 5 5 4" xfId="1460" xr:uid="{55A50B18-8910-42E1-943D-2C6E61D0CCF2}"/>
    <cellStyle name="Įprastas 3 5 6" xfId="259" xr:uid="{FD246142-DE33-4C8F-B8F6-A3DB6D8686C6}"/>
    <cellStyle name="Įprastas 3 5 6 2" xfId="621" xr:uid="{73D7739D-AB2B-4939-AD69-B784EA3B2F01}"/>
    <cellStyle name="Įprastas 3 5 6 2 2" xfId="1232" xr:uid="{3DE787BC-A7C5-46BB-B977-883B7DE8F55A}"/>
    <cellStyle name="Įprastas 3 5 6 2 2 2" xfId="2512" xr:uid="{2D24E69A-E7EA-49C8-930A-206F3DDFBE1B}"/>
    <cellStyle name="Įprastas 3 5 6 2 3" xfId="1902" xr:uid="{EA520E2A-86AF-421F-87C5-9E2211B01E4D}"/>
    <cellStyle name="Įprastas 3 5 6 3" xfId="1231" xr:uid="{8F2CF688-6974-47B0-A6A6-5A900DB4424F}"/>
    <cellStyle name="Įprastas 3 5 6 3 2" xfId="2511" xr:uid="{160B3D0B-4DD7-4CE3-8B55-4D10604EDA11}"/>
    <cellStyle name="Įprastas 3 5 6 4" xfId="1540" xr:uid="{48AC601A-FCDE-417B-8B04-3A1B972BE20D}"/>
    <cellStyle name="Įprastas 3 5 7" xfId="606" xr:uid="{8D1A5CB9-343A-41B2-8300-D20F8F250438}"/>
    <cellStyle name="Įprastas 3 5 7 2" xfId="1233" xr:uid="{9F5A9D05-964E-4A81-86C0-687E967FDDEA}"/>
    <cellStyle name="Įprastas 3 5 7 2 2" xfId="2513" xr:uid="{CE2099DC-6649-4978-9C94-F275375B5F96}"/>
    <cellStyle name="Įprastas 3 5 7 3" xfId="1887" xr:uid="{F14556F4-2BC5-4336-A575-C94473491C5C}"/>
    <cellStyle name="Įprastas 3 5 8" xfId="1202" xr:uid="{FC0320D1-949B-4C1A-A3CF-B6A68BF1B915}"/>
    <cellStyle name="Įprastas 3 5 8 2" xfId="2482" xr:uid="{9C0F1BD1-A2FD-480A-98D6-816B6744F8CB}"/>
    <cellStyle name="Įprastas 3 5 9" xfId="1300" xr:uid="{7764D5B7-877E-43D6-8DC8-D843880D1B60}"/>
    <cellStyle name="Įprastas 3 6" xfId="26" xr:uid="{00000000-0005-0000-0000-00001B000000}"/>
    <cellStyle name="Įprastas 3 6 2" xfId="47" xr:uid="{01EF8DB2-DC18-41AE-AC00-DBC22577058D}"/>
    <cellStyle name="Įprastas 3 6 2 2" xfId="87" xr:uid="{503EDCE5-B24F-40F5-B634-AF0C7337EE23}"/>
    <cellStyle name="Įprastas 3 6 2 2 2" xfId="167" xr:uid="{D906318A-9AFB-46D4-90BD-2B506CB05A4D}"/>
    <cellStyle name="Įprastas 3 6 2 2 2 2" xfId="625" xr:uid="{5D2454AE-9DDD-46C4-9F9A-D0AA07E7260B}"/>
    <cellStyle name="Įprastas 3 6 2 2 2 2 2" xfId="1238" xr:uid="{D44CD00D-46D4-4CD2-B6DC-D2DB141EF5D9}"/>
    <cellStyle name="Įprastas 3 6 2 2 2 2 2 2" xfId="2518" xr:uid="{FE8D6260-87E8-4EB8-8A09-6A41E895504F}"/>
    <cellStyle name="Įprastas 3 6 2 2 2 2 3" xfId="1906" xr:uid="{9A801280-2D1C-42D5-9F85-CE1C35EE08A4}"/>
    <cellStyle name="Įprastas 3 6 2 2 2 3" xfId="1237" xr:uid="{AFE0456E-EF9E-4645-A91E-00637E004599}"/>
    <cellStyle name="Įprastas 3 6 2 2 2 3 2" xfId="2517" xr:uid="{2FD50E7F-DFC1-4F48-840F-EAFB39598B94}"/>
    <cellStyle name="Įprastas 3 6 2 2 2 4" xfId="1448" xr:uid="{8727EBB8-385A-4FF7-B966-ECA54D163743}"/>
    <cellStyle name="Įprastas 3 6 2 2 3" xfId="247" xr:uid="{54A930DA-3B3E-4483-B4C0-367C473ABEA6}"/>
    <cellStyle name="Įprastas 3 6 2 2 3 2" xfId="626" xr:uid="{6A6ECF34-91DC-4A02-955A-1C0BF9CB1398}"/>
    <cellStyle name="Įprastas 3 6 2 2 3 2 2" xfId="1240" xr:uid="{C05BB974-569A-468B-9F14-D744A490AD7A}"/>
    <cellStyle name="Įprastas 3 6 2 2 3 2 2 2" xfId="2520" xr:uid="{8DC7FF61-6206-4630-8E5C-834D49B0EF51}"/>
    <cellStyle name="Įprastas 3 6 2 2 3 2 3" xfId="1907" xr:uid="{BE2CC15F-192B-43E6-A710-FD07CF8F43FB}"/>
    <cellStyle name="Įprastas 3 6 2 2 3 3" xfId="1239" xr:uid="{E58A017D-5488-40AA-ACB4-5DA6EC579131}"/>
    <cellStyle name="Įprastas 3 6 2 2 3 3 2" xfId="2519" xr:uid="{527149CA-C7A5-4DD5-A68E-84C786457176}"/>
    <cellStyle name="Įprastas 3 6 2 2 3 4" xfId="1528" xr:uid="{EE143B9B-F6E4-4AF3-A26D-16AB0CFB3214}"/>
    <cellStyle name="Įprastas 3 6 2 2 4" xfId="327" xr:uid="{0D49D9D3-CCB0-40D4-A686-C9F37B73D47F}"/>
    <cellStyle name="Įprastas 3 6 2 2 4 2" xfId="627" xr:uid="{5400CE68-89C4-4403-8CC4-B6B0BC619C38}"/>
    <cellStyle name="Įprastas 3 6 2 2 4 2 2" xfId="1242" xr:uid="{3BCE961C-C2E0-439E-B495-01947AF99087}"/>
    <cellStyle name="Įprastas 3 6 2 2 4 2 2 2" xfId="2522" xr:uid="{8D08C03A-B16F-40B5-9869-1EDA2163EB15}"/>
    <cellStyle name="Įprastas 3 6 2 2 4 2 3" xfId="1908" xr:uid="{5897CEEF-24F9-4A84-9DB4-4AE855ECF5C9}"/>
    <cellStyle name="Įprastas 3 6 2 2 4 3" xfId="1241" xr:uid="{12AD1F3F-4809-4688-8D95-B0DD2A256421}"/>
    <cellStyle name="Įprastas 3 6 2 2 4 3 2" xfId="2521" xr:uid="{3D295DE8-D95F-4466-9C7D-2DB946C9660B}"/>
    <cellStyle name="Įprastas 3 6 2 2 4 4" xfId="1608" xr:uid="{28BC80D1-3FD0-43B8-AA66-3977DB97E28A}"/>
    <cellStyle name="Įprastas 3 6 2 2 5" xfId="624" xr:uid="{4AFCF5D0-3CF8-48B3-8439-50E9294519B6}"/>
    <cellStyle name="Įprastas 3 6 2 2 5 2" xfId="1243" xr:uid="{9186B679-CBA1-413C-A028-7F602698B0D8}"/>
    <cellStyle name="Įprastas 3 6 2 2 5 2 2" xfId="2523" xr:uid="{C34A70F5-6DCF-4BFF-ADB7-721B29FBD776}"/>
    <cellStyle name="Įprastas 3 6 2 2 5 3" xfId="1905" xr:uid="{CF3BD344-0174-41DA-B862-761D0FD67276}"/>
    <cellStyle name="Įprastas 3 6 2 2 6" xfId="1236" xr:uid="{235BE21D-461C-4AEE-9B56-B90201BF6F37}"/>
    <cellStyle name="Įprastas 3 6 2 2 6 2" xfId="2516" xr:uid="{B61BFEE6-09E3-4D75-A47B-56CF084ED736}"/>
    <cellStyle name="Įprastas 3 6 2 2 7" xfId="1368" xr:uid="{2460B2A0-3477-4CCF-AA89-F2BDCEF20FA7}"/>
    <cellStyle name="Įprastas 3 6 2 3" xfId="127" xr:uid="{F10903D0-AD2E-437C-81E3-3183D77A33FB}"/>
    <cellStyle name="Įprastas 3 6 2 3 2" xfId="628" xr:uid="{710AB69A-5FCB-4EFA-8A97-2DC399F63645}"/>
    <cellStyle name="Įprastas 3 6 2 3 2 2" xfId="1245" xr:uid="{D1962103-38AF-4DD2-B2F8-02EFCB0FB235}"/>
    <cellStyle name="Įprastas 3 6 2 3 2 2 2" xfId="2525" xr:uid="{011ACDDF-C3C4-414D-8A40-6383196D3111}"/>
    <cellStyle name="Įprastas 3 6 2 3 2 3" xfId="1909" xr:uid="{48C0D608-CE2B-44DE-8798-24EBDF54F952}"/>
    <cellStyle name="Įprastas 3 6 2 3 3" xfId="1244" xr:uid="{9592943B-718D-404F-954A-F61A528975C6}"/>
    <cellStyle name="Įprastas 3 6 2 3 3 2" xfId="2524" xr:uid="{4C7649D8-4555-4434-975C-9A5512A378E6}"/>
    <cellStyle name="Įprastas 3 6 2 3 4" xfId="1408" xr:uid="{D223BA1A-9D5B-403B-994A-CE7783D7A6B6}"/>
    <cellStyle name="Įprastas 3 6 2 4" xfId="207" xr:uid="{E0B44E09-672C-471A-BC98-F00E7A5319E6}"/>
    <cellStyle name="Įprastas 3 6 2 4 2" xfId="629" xr:uid="{4D240FDA-7C77-4122-8A8A-DFAB06562770}"/>
    <cellStyle name="Įprastas 3 6 2 4 2 2" xfId="1247" xr:uid="{91AA1352-ABC0-4323-89BC-BD392ADC2652}"/>
    <cellStyle name="Įprastas 3 6 2 4 2 2 2" xfId="2527" xr:uid="{C065830A-AC68-4CDE-8819-B8396D53B568}"/>
    <cellStyle name="Įprastas 3 6 2 4 2 3" xfId="1910" xr:uid="{2280FBDF-FD1A-4652-B140-F63F0F2E1F55}"/>
    <cellStyle name="Įprastas 3 6 2 4 3" xfId="1246" xr:uid="{52F2DAD4-1988-4D55-A210-D95EAC93B685}"/>
    <cellStyle name="Įprastas 3 6 2 4 3 2" xfId="2526" xr:uid="{1DC4A2BB-0AF8-466D-9620-3436D224E6CC}"/>
    <cellStyle name="Įprastas 3 6 2 4 4" xfId="1488" xr:uid="{1A553BC8-BB9F-4C4B-9CB1-688673BCC0A4}"/>
    <cellStyle name="Įprastas 3 6 2 5" xfId="287" xr:uid="{A55CE548-5AB2-413F-998A-5C7DDEBD7114}"/>
    <cellStyle name="Įprastas 3 6 2 5 2" xfId="630" xr:uid="{CE41FCED-0CF4-4171-AC91-D54B1C0FB116}"/>
    <cellStyle name="Įprastas 3 6 2 5 2 2" xfId="1249" xr:uid="{92E144F6-34D6-4972-9DC4-30C96CB652F9}"/>
    <cellStyle name="Įprastas 3 6 2 5 2 2 2" xfId="2529" xr:uid="{BEDB2D9C-5C7A-4BBE-9524-96BB478EA124}"/>
    <cellStyle name="Įprastas 3 6 2 5 2 3" xfId="1911" xr:uid="{D13B89FD-A8DF-48C0-9BB2-20EEF98D989E}"/>
    <cellStyle name="Įprastas 3 6 2 5 3" xfId="1248" xr:uid="{726F11BB-5CC7-4BE0-B635-15C42004F807}"/>
    <cellStyle name="Įprastas 3 6 2 5 3 2" xfId="2528" xr:uid="{0392E161-0F37-466A-923A-1E52FB870B86}"/>
    <cellStyle name="Įprastas 3 6 2 5 4" xfId="1568" xr:uid="{05FB9D5B-7111-454A-95FB-83FCFD6BAE5D}"/>
    <cellStyle name="Įprastas 3 6 2 6" xfId="623" xr:uid="{9995142D-BBF2-439E-A5C0-1A01A2715015}"/>
    <cellStyle name="Įprastas 3 6 2 6 2" xfId="1250" xr:uid="{7B0870EF-D73A-4378-A9AB-8732FAD23985}"/>
    <cellStyle name="Įprastas 3 6 2 6 2 2" xfId="2530" xr:uid="{8DB3EE0A-84AF-4126-B34C-D247C26A0B40}"/>
    <cellStyle name="Įprastas 3 6 2 6 3" xfId="1904" xr:uid="{A3ADB046-048F-4846-BF30-6EE5B33E2EA1}"/>
    <cellStyle name="Įprastas 3 6 2 7" xfId="1235" xr:uid="{A7688D47-86DC-4507-B6A6-6D96583EDF21}"/>
    <cellStyle name="Įprastas 3 6 2 7 2" xfId="2515" xr:uid="{FA778FEA-D7B3-4058-9275-587EE83CDED3}"/>
    <cellStyle name="Įprastas 3 6 2 8" xfId="1328" xr:uid="{32CB9701-5416-4F0F-8B7C-0353472FF9D6}"/>
    <cellStyle name="Įprastas 3 6 3" xfId="67" xr:uid="{0B985077-67DF-4EA3-84BF-40285BF039B9}"/>
    <cellStyle name="Įprastas 3 6 3 2" xfId="147" xr:uid="{1F71E09C-D9BE-4853-8A45-BFDB337CC0D2}"/>
    <cellStyle name="Įprastas 3 6 3 2 2" xfId="632" xr:uid="{C893ECA4-0B00-4818-B80B-BB9F14CF1F5B}"/>
    <cellStyle name="Įprastas 3 6 3 2 2 2" xfId="1253" xr:uid="{854A7368-9AC3-4ED5-9FD3-F27446DC1BE5}"/>
    <cellStyle name="Įprastas 3 6 3 2 2 2 2" xfId="2533" xr:uid="{9305CCB7-05F1-4EF8-A05F-7799A6C1A0E2}"/>
    <cellStyle name="Įprastas 3 6 3 2 2 3" xfId="1913" xr:uid="{450AC054-1431-448A-A4E1-61A22F95199D}"/>
    <cellStyle name="Įprastas 3 6 3 2 3" xfId="1252" xr:uid="{7A177589-846C-4305-92C7-80CADD6F47E2}"/>
    <cellStyle name="Įprastas 3 6 3 2 3 2" xfId="2532" xr:uid="{21768614-04EB-4046-955D-59EEB0400B1C}"/>
    <cellStyle name="Įprastas 3 6 3 2 4" xfId="1428" xr:uid="{1EF322B4-4B21-490F-94CC-0CBC37EDEC23}"/>
    <cellStyle name="Įprastas 3 6 3 3" xfId="227" xr:uid="{EA422D1E-72C6-465E-8437-B012608906B0}"/>
    <cellStyle name="Įprastas 3 6 3 3 2" xfId="633" xr:uid="{DE0967AF-4805-4561-8A00-119B2628CA3D}"/>
    <cellStyle name="Įprastas 3 6 3 3 2 2" xfId="1255" xr:uid="{8A0CD245-E9B2-4658-BEB5-0501A25FCB5F}"/>
    <cellStyle name="Įprastas 3 6 3 3 2 2 2" xfId="2535" xr:uid="{7956B20B-1A76-4434-8DA8-BCDEC19BB384}"/>
    <cellStyle name="Įprastas 3 6 3 3 2 3" xfId="1914" xr:uid="{49235C10-7491-4C68-8F06-7E27A97D9888}"/>
    <cellStyle name="Įprastas 3 6 3 3 3" xfId="1254" xr:uid="{6950B471-7B92-4191-880D-480F72F5A8BD}"/>
    <cellStyle name="Įprastas 3 6 3 3 3 2" xfId="2534" xr:uid="{BD59251B-10D4-48B3-BD3D-B45198E5644C}"/>
    <cellStyle name="Įprastas 3 6 3 3 4" xfId="1508" xr:uid="{3DCC96AE-5DE5-4F72-872A-88DDF72E11CE}"/>
    <cellStyle name="Įprastas 3 6 3 4" xfId="307" xr:uid="{9B48F656-DE03-4622-8FB5-C36369DCB81E}"/>
    <cellStyle name="Įprastas 3 6 3 4 2" xfId="634" xr:uid="{1EB543EA-D5F8-4A10-84C1-720E62152C7B}"/>
    <cellStyle name="Įprastas 3 6 3 4 2 2" xfId="1257" xr:uid="{BF763D23-5EE4-4FC0-BDC1-A2E78A4B3919}"/>
    <cellStyle name="Įprastas 3 6 3 4 2 2 2" xfId="2537" xr:uid="{E6212360-DD11-429D-94E7-9690593B3936}"/>
    <cellStyle name="Įprastas 3 6 3 4 2 3" xfId="1915" xr:uid="{7192E4D6-14F4-4B8D-9E4E-F30ED23B4D44}"/>
    <cellStyle name="Įprastas 3 6 3 4 3" xfId="1256" xr:uid="{EC612021-D5C9-47BB-851F-92A2DC7C16F7}"/>
    <cellStyle name="Įprastas 3 6 3 4 3 2" xfId="2536" xr:uid="{92A07131-DE0A-48CA-A213-267833CFFE61}"/>
    <cellStyle name="Įprastas 3 6 3 4 4" xfId="1588" xr:uid="{E91941DE-619F-446E-93B4-DFE879FC8ED7}"/>
    <cellStyle name="Įprastas 3 6 3 5" xfId="631" xr:uid="{7C83568B-3E99-4FBB-9BDE-85B2BB43D754}"/>
    <cellStyle name="Įprastas 3 6 3 5 2" xfId="1258" xr:uid="{7E35F325-F8F5-45B5-8715-29760CB5B9EE}"/>
    <cellStyle name="Įprastas 3 6 3 5 2 2" xfId="2538" xr:uid="{8450CE5C-5E64-4EEA-938D-EB3F5B0ECD7E}"/>
    <cellStyle name="Įprastas 3 6 3 5 3" xfId="1912" xr:uid="{A6C8654E-0427-4B56-B8B8-ABD8DAAC5FCC}"/>
    <cellStyle name="Įprastas 3 6 3 6" xfId="1251" xr:uid="{E51DD066-BD96-4060-A919-28D6FABF53BA}"/>
    <cellStyle name="Įprastas 3 6 3 6 2" xfId="2531" xr:uid="{AB08F2BD-CFC7-4D34-B2EC-2D4A91E61175}"/>
    <cellStyle name="Įprastas 3 6 3 7" xfId="1348" xr:uid="{BC3A9696-97A5-4E4C-956B-72E7F109C501}"/>
    <cellStyle name="Įprastas 3 6 4" xfId="107" xr:uid="{902CFD46-CB43-4320-A085-88BD372C72C4}"/>
    <cellStyle name="Įprastas 3 6 4 2" xfId="635" xr:uid="{81BC93BF-0C6C-43C1-94E4-7F234CE81A8F}"/>
    <cellStyle name="Įprastas 3 6 4 2 2" xfId="1260" xr:uid="{C82A30DD-1EC9-4A28-A47F-0B7A2C381409}"/>
    <cellStyle name="Įprastas 3 6 4 2 2 2" xfId="2540" xr:uid="{CA59A03B-9991-41BE-A487-88423306710E}"/>
    <cellStyle name="Įprastas 3 6 4 2 3" xfId="1916" xr:uid="{89E9EE90-D2E3-4A28-8DD6-F20C6A9B26FF}"/>
    <cellStyle name="Įprastas 3 6 4 3" xfId="1259" xr:uid="{B98B706E-13A6-4A72-A470-17EFCB4DDA0A}"/>
    <cellStyle name="Įprastas 3 6 4 3 2" xfId="2539" xr:uid="{B409C4B8-08D9-4503-8FBB-577D3D9CE6FE}"/>
    <cellStyle name="Įprastas 3 6 4 4" xfId="1388" xr:uid="{EB7218DF-E25E-451A-AB49-8D6C69F9C55E}"/>
    <cellStyle name="Įprastas 3 6 5" xfId="187" xr:uid="{884968AE-9D52-46F4-B273-BA7FD53184C2}"/>
    <cellStyle name="Įprastas 3 6 5 2" xfId="636" xr:uid="{D29C5575-A64A-4EFA-9928-2D725A75502A}"/>
    <cellStyle name="Įprastas 3 6 5 2 2" xfId="1262" xr:uid="{75DA5CD5-BEDE-44E0-9CA1-D5BD84AA5BE1}"/>
    <cellStyle name="Įprastas 3 6 5 2 2 2" xfId="2542" xr:uid="{F89AC377-C9E5-44F5-A045-D09E20DAB3B7}"/>
    <cellStyle name="Įprastas 3 6 5 2 3" xfId="1917" xr:uid="{337171D4-78F4-46CC-A8EB-44FC22C3F0A0}"/>
    <cellStyle name="Įprastas 3 6 5 3" xfId="1261" xr:uid="{2A69F9ED-FA9F-4FD3-B38A-3F4E00055790}"/>
    <cellStyle name="Įprastas 3 6 5 3 2" xfId="2541" xr:uid="{7187A116-14BB-4BF3-A9EF-F7C120A2DFC6}"/>
    <cellStyle name="Įprastas 3 6 5 4" xfId="1468" xr:uid="{7F0EC165-7C07-4112-ACC1-D7A931B748FA}"/>
    <cellStyle name="Įprastas 3 6 6" xfId="267" xr:uid="{FAEE2913-9D57-4C79-A590-19032715685C}"/>
    <cellStyle name="Įprastas 3 6 6 2" xfId="637" xr:uid="{B60F1B4A-F3F4-4B49-8DE9-6C036C184C4D}"/>
    <cellStyle name="Įprastas 3 6 6 2 2" xfId="1264" xr:uid="{CF4713EC-F927-465F-9679-3129A8D8142B}"/>
    <cellStyle name="Įprastas 3 6 6 2 2 2" xfId="2544" xr:uid="{47EAD273-E9AC-468B-97A4-6BDA9EFE2656}"/>
    <cellStyle name="Įprastas 3 6 6 2 3" xfId="1918" xr:uid="{FDE3A7CB-A70F-4D0A-9B92-888F1EF93EAC}"/>
    <cellStyle name="Įprastas 3 6 6 3" xfId="1263" xr:uid="{8EA437E2-2666-4D96-8956-0F54C4D60CF6}"/>
    <cellStyle name="Įprastas 3 6 6 3 2" xfId="2543" xr:uid="{3BF33A6C-B24B-47AE-B07A-22C278A14A81}"/>
    <cellStyle name="Įprastas 3 6 6 4" xfId="1548" xr:uid="{EFAF6DB5-8A59-4BFD-8C6C-531A7B24AAB0}"/>
    <cellStyle name="Įprastas 3 6 7" xfId="622" xr:uid="{49C6161F-96AE-4324-BF15-54D259E73D7E}"/>
    <cellStyle name="Įprastas 3 6 7 2" xfId="1265" xr:uid="{B96F91F0-6FBE-4BA6-A1D8-2A4B82EDD45B}"/>
    <cellStyle name="Įprastas 3 6 7 2 2" xfId="2545" xr:uid="{8AA8EDAB-9AFF-4291-B3E6-84FFC3C8D9DE}"/>
    <cellStyle name="Įprastas 3 6 7 3" xfId="1903" xr:uid="{0B3AF7E9-5E09-499B-A457-25D2AC70C2D1}"/>
    <cellStyle name="Įprastas 3 6 8" xfId="1234" xr:uid="{CF5EDCA6-7308-4E94-8549-A46345A59A41}"/>
    <cellStyle name="Įprastas 3 6 8 2" xfId="2514" xr:uid="{B94FA84A-53D6-45A7-A576-D499C23ECE55}"/>
    <cellStyle name="Įprastas 3 6 9" xfId="1308" xr:uid="{B9CCDE44-6554-4171-B7FB-DA42AA9E39E2}"/>
    <cellStyle name="Įprastas 3 7" xfId="31" xr:uid="{4DBF2E76-B33D-4AF3-910B-AD3A8BB3E6DA}"/>
    <cellStyle name="Įprastas 3 7 2" xfId="71" xr:uid="{FF289DFC-A4CE-479D-9E48-9F9DB281E88A}"/>
    <cellStyle name="Įprastas 3 7 2 2" xfId="151" xr:uid="{7E43623B-BC14-47C3-9ACF-8A714A6E23D5}"/>
    <cellStyle name="Įprastas 3 7 2 2 2" xfId="640" xr:uid="{03E614EA-E045-4C75-9191-2E618604592F}"/>
    <cellStyle name="Įprastas 3 7 2 2 2 2" xfId="1269" xr:uid="{F28B89D1-894A-4AE2-94D9-B7EF347BA0F0}"/>
    <cellStyle name="Įprastas 3 7 2 2 2 2 2" xfId="2549" xr:uid="{85489212-6859-47B0-973F-7AB21A886F15}"/>
    <cellStyle name="Įprastas 3 7 2 2 2 3" xfId="1921" xr:uid="{1CF643C4-419A-46DF-ACB2-5014294B9713}"/>
    <cellStyle name="Įprastas 3 7 2 2 3" xfId="1268" xr:uid="{62431A29-ECBF-443A-B64F-58F43664DBE3}"/>
    <cellStyle name="Įprastas 3 7 2 2 3 2" xfId="2548" xr:uid="{14E4986B-38E6-4414-97AC-BBE82482839A}"/>
    <cellStyle name="Įprastas 3 7 2 2 4" xfId="1432" xr:uid="{769D759A-64C6-4359-9440-449DDCD82A88}"/>
    <cellStyle name="Įprastas 3 7 2 3" xfId="231" xr:uid="{8F5C7535-4950-4031-A4F8-0F4B2F40940F}"/>
    <cellStyle name="Įprastas 3 7 2 3 2" xfId="641" xr:uid="{1F21E703-7E95-4BF1-9B54-44F972699C15}"/>
    <cellStyle name="Įprastas 3 7 2 3 2 2" xfId="1271" xr:uid="{738843D8-6F11-465A-B309-10D80DDD3440}"/>
    <cellStyle name="Įprastas 3 7 2 3 2 2 2" xfId="2551" xr:uid="{9AAA4BB9-881D-403D-9CD0-E036D3788A9F}"/>
    <cellStyle name="Įprastas 3 7 2 3 2 3" xfId="1922" xr:uid="{F9A77375-F0FB-4CF4-BBCA-594C0ECE29EE}"/>
    <cellStyle name="Įprastas 3 7 2 3 3" xfId="1270" xr:uid="{B8165F9D-BA32-4D56-8463-2D9B1D3E2D3B}"/>
    <cellStyle name="Įprastas 3 7 2 3 3 2" xfId="2550" xr:uid="{1F3375C0-60D0-431B-A400-766B2E3130DF}"/>
    <cellStyle name="Įprastas 3 7 2 3 4" xfId="1512" xr:uid="{72416318-F9C1-4F53-B4EE-F9C78EA4E30D}"/>
    <cellStyle name="Įprastas 3 7 2 4" xfId="311" xr:uid="{A86078B6-B20B-4CB1-8873-F2417CBAC990}"/>
    <cellStyle name="Įprastas 3 7 2 4 2" xfId="642" xr:uid="{5B378AEE-DEF4-4CFD-9DFE-B279486797BC}"/>
    <cellStyle name="Įprastas 3 7 2 4 2 2" xfId="1273" xr:uid="{E69D0D11-FA9D-4181-BA41-229D6E1F5F2D}"/>
    <cellStyle name="Įprastas 3 7 2 4 2 2 2" xfId="2553" xr:uid="{5235A41B-8CEC-4958-BEA9-FD1BEF327DC3}"/>
    <cellStyle name="Įprastas 3 7 2 4 2 3" xfId="1923" xr:uid="{CA616023-6F33-4B1E-8962-007A1BF849EF}"/>
    <cellStyle name="Įprastas 3 7 2 4 3" xfId="1272" xr:uid="{C2A3D223-8DE9-4A49-85C0-CD734BDC829E}"/>
    <cellStyle name="Įprastas 3 7 2 4 3 2" xfId="2552" xr:uid="{7A706652-9807-4F75-8069-37EE17390D96}"/>
    <cellStyle name="Įprastas 3 7 2 4 4" xfId="1592" xr:uid="{3450AAC4-A177-4002-8EF0-FE1D3258A16A}"/>
    <cellStyle name="Įprastas 3 7 2 5" xfId="639" xr:uid="{9F542002-B663-4F06-926E-BB055CCFCA45}"/>
    <cellStyle name="Įprastas 3 7 2 5 2" xfId="1274" xr:uid="{CBC097AC-8B3B-4AF7-9258-AE5E2FE8A095}"/>
    <cellStyle name="Įprastas 3 7 2 5 2 2" xfId="2554" xr:uid="{CAA5C2DD-59FE-49B6-A155-3E2E570F53A5}"/>
    <cellStyle name="Įprastas 3 7 2 5 3" xfId="1920" xr:uid="{AA303CBD-4F6C-43B1-84C0-8E1A3274F29D}"/>
    <cellStyle name="Įprastas 3 7 2 6" xfId="1267" xr:uid="{0C6B79BD-C431-4CD1-8994-6B2BAA65CC49}"/>
    <cellStyle name="Įprastas 3 7 2 6 2" xfId="2547" xr:uid="{8CB79784-74D5-47F8-8536-891E42A56F80}"/>
    <cellStyle name="Įprastas 3 7 2 7" xfId="1352" xr:uid="{40CCE7FA-4B94-4A7D-A68D-E6934CCDD45B}"/>
    <cellStyle name="Įprastas 3 7 3" xfId="111" xr:uid="{689F8750-0EDE-4E8D-BFD2-0A071865FBFA}"/>
    <cellStyle name="Įprastas 3 7 3 2" xfId="643" xr:uid="{03A93F56-EA10-45C3-9D99-8B718C8461ED}"/>
    <cellStyle name="Įprastas 3 7 3 2 2" xfId="1276" xr:uid="{EC1B7C5A-517E-4952-AB66-04A1605B6A92}"/>
    <cellStyle name="Įprastas 3 7 3 2 2 2" xfId="2556" xr:uid="{9D44B72E-5C4B-4F58-BCF0-4D5D72C33217}"/>
    <cellStyle name="Įprastas 3 7 3 2 3" xfId="1924" xr:uid="{8D87A2FE-579E-4A39-9934-8BEB456C03B6}"/>
    <cellStyle name="Įprastas 3 7 3 3" xfId="1275" xr:uid="{4966EE69-71B5-4814-8ACB-ECEFDB23A22D}"/>
    <cellStyle name="Įprastas 3 7 3 3 2" xfId="2555" xr:uid="{F861EE06-44AB-422A-8C3E-FE9016E4DDF9}"/>
    <cellStyle name="Įprastas 3 7 3 4" xfId="1392" xr:uid="{400B64CD-E9D4-4CD2-83BC-DE3231398A5E}"/>
    <cellStyle name="Įprastas 3 7 4" xfId="191" xr:uid="{2D2019CD-21D2-465B-B434-870188A0C66F}"/>
    <cellStyle name="Įprastas 3 7 4 2" xfId="644" xr:uid="{088A93AC-0389-4A63-B4A8-3D947C952262}"/>
    <cellStyle name="Įprastas 3 7 4 2 2" xfId="1278" xr:uid="{570F5CDF-EE32-49D5-BAFC-2F2C5E53441B}"/>
    <cellStyle name="Įprastas 3 7 4 2 2 2" xfId="2558" xr:uid="{34049584-8A34-4F6C-8907-399C5D7DBF3D}"/>
    <cellStyle name="Įprastas 3 7 4 2 3" xfId="1925" xr:uid="{ECA45829-8733-4197-BBAD-72A6465F5DB4}"/>
    <cellStyle name="Įprastas 3 7 4 3" xfId="1277" xr:uid="{02B8B2D0-B841-4E3B-B376-DA5122F4DB7D}"/>
    <cellStyle name="Įprastas 3 7 4 3 2" xfId="2557" xr:uid="{5BE4189A-66AD-4E33-8CFC-89D210423025}"/>
    <cellStyle name="Įprastas 3 7 4 4" xfId="1472" xr:uid="{63CF744E-2437-44E6-9878-0C4A38350E5A}"/>
    <cellStyle name="Įprastas 3 7 5" xfId="271" xr:uid="{73AC6913-BD60-4F1F-B57D-B41F625C4785}"/>
    <cellStyle name="Įprastas 3 7 5 2" xfId="645" xr:uid="{304536D2-EC05-4C9A-A977-0E1113439484}"/>
    <cellStyle name="Įprastas 3 7 5 2 2" xfId="1280" xr:uid="{42765279-1158-42C9-BF47-0279A7FC5804}"/>
    <cellStyle name="Įprastas 3 7 5 2 2 2" xfId="2560" xr:uid="{CEB6F2C7-0C50-4D1A-A7B0-3401D6A4A6FB}"/>
    <cellStyle name="Įprastas 3 7 5 2 3" xfId="1926" xr:uid="{BC205260-58FC-46C1-952D-0E745602A003}"/>
    <cellStyle name="Įprastas 3 7 5 3" xfId="1279" xr:uid="{00081980-3F15-42B2-B55A-24C13EEF2C24}"/>
    <cellStyle name="Įprastas 3 7 5 3 2" xfId="2559" xr:uid="{1A12166A-806C-4639-9BCA-98ED9FE9AF31}"/>
    <cellStyle name="Įprastas 3 7 5 4" xfId="1552" xr:uid="{A45A5B8A-B5B9-418C-B8D9-69133946E4C9}"/>
    <cellStyle name="Įprastas 3 7 6" xfId="638" xr:uid="{EAB1B3C5-F775-4B6B-BE5F-F056ADECA4E5}"/>
    <cellStyle name="Įprastas 3 7 6 2" xfId="1281" xr:uid="{6575683E-7B5B-4223-A438-259E3293EC27}"/>
    <cellStyle name="Įprastas 3 7 6 2 2" xfId="2561" xr:uid="{71A04DA2-788C-4399-8229-892DF371F0CD}"/>
    <cellStyle name="Įprastas 3 7 6 3" xfId="1919" xr:uid="{041333E8-287D-4712-8AC1-998F79925A64}"/>
    <cellStyle name="Įprastas 3 7 7" xfId="1266" xr:uid="{841114A8-7ED2-41BA-8F9A-532F17C0EB2B}"/>
    <cellStyle name="Įprastas 3 7 7 2" xfId="2546" xr:uid="{C6A0D1C0-B34C-44BD-84A9-8850768BDCE5}"/>
    <cellStyle name="Įprastas 3 7 8" xfId="1312" xr:uid="{3065EA01-357C-470F-BED4-990C2C554A32}"/>
    <cellStyle name="Įprastas 3 8" xfId="51" xr:uid="{FA7BF0AB-16E9-4DA9-AD48-DF5489295D26}"/>
    <cellStyle name="Įprastas 3 8 2" xfId="131" xr:uid="{72C9BBCB-C6AD-48F2-98A3-688E6AB65630}"/>
    <cellStyle name="Įprastas 3 8 2 2" xfId="647" xr:uid="{F055ABD3-78B8-4605-AA94-3A4B232BEDC5}"/>
    <cellStyle name="Įprastas 3 8 2 2 2" xfId="1284" xr:uid="{48FB5133-F77B-4BA2-963C-C858B50E200E}"/>
    <cellStyle name="Įprastas 3 8 2 2 2 2" xfId="2564" xr:uid="{7A74BADF-E60F-40CA-BA67-188C042F72FD}"/>
    <cellStyle name="Įprastas 3 8 2 2 3" xfId="1928" xr:uid="{FA904046-FFE7-426B-8357-92B7691B6FA4}"/>
    <cellStyle name="Įprastas 3 8 2 3" xfId="1283" xr:uid="{A26B5EBF-EAC9-429C-8977-4650AFC73673}"/>
    <cellStyle name="Įprastas 3 8 2 3 2" xfId="2563" xr:uid="{22B962DD-DABD-4962-B628-E22AB43FE42A}"/>
    <cellStyle name="Įprastas 3 8 2 4" xfId="1412" xr:uid="{CE022669-B372-40B0-B28F-77D8C2FA91FA}"/>
    <cellStyle name="Įprastas 3 8 3" xfId="211" xr:uid="{74C7BBE7-5373-4F9A-8EC7-666529BAB8D2}"/>
    <cellStyle name="Įprastas 3 8 3 2" xfId="648" xr:uid="{CAB9B03A-D72F-4068-BEB3-86FF900D2F44}"/>
    <cellStyle name="Įprastas 3 8 3 2 2" xfId="1286" xr:uid="{28C3CFCE-64FC-4AE1-A640-037E8DDC66A6}"/>
    <cellStyle name="Įprastas 3 8 3 2 2 2" xfId="2566" xr:uid="{8A67275B-2DB5-41DF-9BE0-183208275CA6}"/>
    <cellStyle name="Įprastas 3 8 3 2 3" xfId="1929" xr:uid="{39C0D78F-4A28-4240-BA12-2FC19AC8CCC1}"/>
    <cellStyle name="Įprastas 3 8 3 3" xfId="1285" xr:uid="{2485B5C8-6FFF-4163-B553-59856D645D90}"/>
    <cellStyle name="Įprastas 3 8 3 3 2" xfId="2565" xr:uid="{395589FD-7941-4F5F-B009-07183D2B2EC1}"/>
    <cellStyle name="Įprastas 3 8 3 4" xfId="1492" xr:uid="{F10F3333-836A-4094-8E4A-3DC3FA77D728}"/>
    <cellStyle name="Įprastas 3 8 4" xfId="291" xr:uid="{84046A36-4CDB-4F63-A096-E74903C8832D}"/>
    <cellStyle name="Įprastas 3 8 4 2" xfId="649" xr:uid="{B3B64599-D07A-45BF-A9D6-16285F8966CC}"/>
    <cellStyle name="Įprastas 3 8 4 2 2" xfId="1288" xr:uid="{54C54A56-09B0-4B21-9C52-7F8FE2EEBCC6}"/>
    <cellStyle name="Įprastas 3 8 4 2 2 2" xfId="2568" xr:uid="{3F35188A-3788-48AB-A1CA-87DF7217746D}"/>
    <cellStyle name="Įprastas 3 8 4 2 3" xfId="1930" xr:uid="{DB2DB77B-8708-47A1-9C3D-981DEA1FE455}"/>
    <cellStyle name="Įprastas 3 8 4 3" xfId="1287" xr:uid="{39DEB0D6-16DB-4E6A-AAFD-5EE5E8C3DC16}"/>
    <cellStyle name="Įprastas 3 8 4 3 2" xfId="2567" xr:uid="{EF8D5B1E-1824-4227-93B0-D7E079AE0247}"/>
    <cellStyle name="Įprastas 3 8 4 4" xfId="1572" xr:uid="{38DAB346-483C-4ED1-A3C4-7D3E01415EC2}"/>
    <cellStyle name="Įprastas 3 8 5" xfId="646" xr:uid="{96EACC33-BFC2-44D8-8426-772E1B3397A6}"/>
    <cellStyle name="Įprastas 3 8 5 2" xfId="1289" xr:uid="{BC92AE39-BD77-48F4-B6F6-618AF43159D1}"/>
    <cellStyle name="Įprastas 3 8 5 2 2" xfId="2569" xr:uid="{63713572-B836-4D7D-BC2D-D3A673BBA618}"/>
    <cellStyle name="Įprastas 3 8 5 3" xfId="1927" xr:uid="{D5AC8025-CDE3-40BE-9ADA-CFF2B19621AC}"/>
    <cellStyle name="Įprastas 3 8 6" xfId="1282" xr:uid="{535A7F16-9235-4FA5-B986-E1E800E87336}"/>
    <cellStyle name="Įprastas 3 8 6 2" xfId="2562" xr:uid="{83BED075-0934-43A4-A27E-2236E137F765}"/>
    <cellStyle name="Įprastas 3 8 7" xfId="1332" xr:uid="{404EBA60-E53F-4834-9E53-C5D78C2A501B}"/>
    <cellStyle name="Įprastas 3 9" xfId="91" xr:uid="{A3AFFE7F-0DB1-41D1-A81D-06A6AE4E1010}"/>
    <cellStyle name="Įprastas 3 9 2" xfId="650" xr:uid="{9514A1CA-2B86-429E-A514-7F40B6BB3C27}"/>
    <cellStyle name="Įprastas 3 9 2 2" xfId="1291" xr:uid="{E80CC266-43E4-426B-BA4B-788A2C55B5A2}"/>
    <cellStyle name="Įprastas 3 9 2 2 2" xfId="2571" xr:uid="{3049FA38-CD66-4165-B404-E26C4DBB83CB}"/>
    <cellStyle name="Įprastas 3 9 2 3" xfId="1931" xr:uid="{A1BF038D-CF46-465A-AF78-5A4D91AA8C0E}"/>
    <cellStyle name="Įprastas 3 9 3" xfId="1290" xr:uid="{C7B4B012-FC18-43B1-88F0-BE6F2973773B}"/>
    <cellStyle name="Įprastas 3 9 3 2" xfId="2570" xr:uid="{95AEEB32-8B75-4122-871A-27A0A123FAF6}"/>
    <cellStyle name="Įprastas 3 9 4" xfId="1372" xr:uid="{60F4B807-7AEA-47A4-A1F6-B66E5AB1F7A8}"/>
    <cellStyle name="Įprastas 4" xfId="2" xr:uid="{00000000-0005-0000-0000-00001C000000}"/>
    <cellStyle name="Įprastas 4 2" xfId="8" xr:uid="{00000000-0005-0000-0000-00001D000000}"/>
    <cellStyle name="Kablelis" xfId="30" builtinId="3"/>
    <cellStyle name="Kablelis 2" xfId="651" xr:uid="{F1E59534-77EC-4F3C-A016-F960E750283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4FB9-31E1-4B30-8407-28CF866EE809}">
  <sheetPr>
    <pageSetUpPr fitToPage="1"/>
  </sheetPr>
  <dimension ref="A1:M43"/>
  <sheetViews>
    <sheetView showGridLines="0" tabSelected="1" view="pageBreakPreview" zoomScale="70" zoomScaleNormal="100" zoomScaleSheetLayoutView="70" zoomScalePageLayoutView="70" workbookViewId="0">
      <selection activeCell="J3" sqref="J3"/>
    </sheetView>
  </sheetViews>
  <sheetFormatPr defaultColWidth="9.109375" defaultRowHeight="13.2" x14ac:dyDescent="0.3"/>
  <cols>
    <col min="1" max="1" width="3.109375" style="133" customWidth="1"/>
    <col min="2" max="2" width="3.6640625" style="133" customWidth="1"/>
    <col min="3" max="4" width="4.109375" style="133" bestFit="1" customWidth="1"/>
    <col min="5" max="5" width="9.88671875" style="133" customWidth="1"/>
    <col min="6" max="6" width="37" style="133" customWidth="1"/>
    <col min="7" max="7" width="7.109375" style="1" customWidth="1"/>
    <col min="8" max="8" width="10.33203125" style="173" customWidth="1"/>
    <col min="9" max="9" width="30" style="133" bestFit="1" customWidth="1"/>
    <col min="10" max="10" width="8.109375" style="133" bestFit="1" customWidth="1"/>
    <col min="11" max="11" width="8.109375" style="133" customWidth="1"/>
    <col min="12" max="12" width="13.88671875" style="133" bestFit="1" customWidth="1"/>
    <col min="13" max="13" width="21.44140625" style="20" customWidth="1"/>
    <col min="14" max="14" width="9.109375" style="133" customWidth="1"/>
    <col min="15" max="16384" width="9.109375" style="133"/>
  </cols>
  <sheetData>
    <row r="1" spans="1:13" ht="15.6" x14ac:dyDescent="0.3">
      <c r="J1" s="270" t="s">
        <v>864</v>
      </c>
    </row>
    <row r="2" spans="1:13" ht="15.6" x14ac:dyDescent="0.3">
      <c r="J2" s="271" t="s">
        <v>874</v>
      </c>
    </row>
    <row r="3" spans="1:13" ht="15.6" x14ac:dyDescent="0.3">
      <c r="J3" s="271" t="s">
        <v>890</v>
      </c>
    </row>
    <row r="4" spans="1:13" ht="16.2" thickBot="1" x14ac:dyDescent="0.35">
      <c r="J4" s="271"/>
    </row>
    <row r="5" spans="1:13" ht="15.6" x14ac:dyDescent="0.3">
      <c r="A5" s="972" t="s">
        <v>886</v>
      </c>
      <c r="B5" s="973"/>
      <c r="C5" s="973"/>
      <c r="D5" s="973"/>
      <c r="E5" s="973"/>
      <c r="F5" s="973"/>
      <c r="G5" s="973"/>
      <c r="H5" s="973"/>
      <c r="I5" s="973"/>
      <c r="J5" s="973"/>
      <c r="K5" s="973"/>
      <c r="L5" s="973"/>
      <c r="M5" s="974"/>
    </row>
    <row r="6" spans="1:13" ht="16.2" thickBot="1" x14ac:dyDescent="0.35">
      <c r="A6" s="975" t="s">
        <v>130</v>
      </c>
      <c r="B6" s="976"/>
      <c r="C6" s="976"/>
      <c r="D6" s="976"/>
      <c r="E6" s="976"/>
      <c r="F6" s="976"/>
      <c r="G6" s="976"/>
      <c r="H6" s="976"/>
      <c r="I6" s="976"/>
      <c r="J6" s="976"/>
      <c r="K6" s="976"/>
      <c r="L6" s="976"/>
      <c r="M6" s="977"/>
    </row>
    <row r="7" spans="1:13" ht="36" customHeight="1" x14ac:dyDescent="0.3">
      <c r="A7" s="978" t="s">
        <v>369</v>
      </c>
      <c r="B7" s="981" t="s">
        <v>365</v>
      </c>
      <c r="C7" s="984" t="s">
        <v>366</v>
      </c>
      <c r="D7" s="984" t="s">
        <v>367</v>
      </c>
      <c r="E7" s="984" t="s">
        <v>0</v>
      </c>
      <c r="F7" s="987" t="s">
        <v>370</v>
      </c>
      <c r="G7" s="969" t="s">
        <v>2</v>
      </c>
      <c r="H7" s="990" t="s">
        <v>92</v>
      </c>
      <c r="I7" s="993" t="s">
        <v>492</v>
      </c>
      <c r="J7" s="994"/>
      <c r="K7" s="995" t="s">
        <v>253</v>
      </c>
      <c r="L7" s="998" t="s">
        <v>3</v>
      </c>
      <c r="M7" s="999"/>
    </row>
    <row r="8" spans="1:13" ht="36" customHeight="1" x14ac:dyDescent="0.3">
      <c r="A8" s="979"/>
      <c r="B8" s="982"/>
      <c r="C8" s="985"/>
      <c r="D8" s="985"/>
      <c r="E8" s="985"/>
      <c r="F8" s="988"/>
      <c r="G8" s="970"/>
      <c r="H8" s="991"/>
      <c r="I8" s="1002" t="s">
        <v>1</v>
      </c>
      <c r="J8" s="1004" t="s">
        <v>93</v>
      </c>
      <c r="K8" s="996"/>
      <c r="L8" s="1000"/>
      <c r="M8" s="1001"/>
    </row>
    <row r="9" spans="1:13" ht="36.450000000000003" customHeight="1" thickBot="1" x14ac:dyDescent="0.35">
      <c r="A9" s="980"/>
      <c r="B9" s="983"/>
      <c r="C9" s="986"/>
      <c r="D9" s="986"/>
      <c r="E9" s="986"/>
      <c r="F9" s="989"/>
      <c r="G9" s="971"/>
      <c r="H9" s="992"/>
      <c r="I9" s="1003"/>
      <c r="J9" s="1005"/>
      <c r="K9" s="997"/>
      <c r="L9" s="762" t="s">
        <v>373</v>
      </c>
      <c r="M9" s="23" t="s">
        <v>374</v>
      </c>
    </row>
    <row r="10" spans="1:13" ht="13.8" thickBot="1" x14ac:dyDescent="0.35">
      <c r="A10" s="966" t="s">
        <v>255</v>
      </c>
      <c r="B10" s="967"/>
      <c r="C10" s="967"/>
      <c r="D10" s="967"/>
      <c r="E10" s="967"/>
      <c r="F10" s="967"/>
      <c r="G10" s="967"/>
      <c r="H10" s="967"/>
      <c r="I10" s="967"/>
      <c r="J10" s="967"/>
      <c r="K10" s="967"/>
      <c r="L10" s="967"/>
      <c r="M10" s="968"/>
    </row>
    <row r="11" spans="1:13" s="5" customFormat="1" ht="13.8" thickBot="1" x14ac:dyDescent="0.3">
      <c r="A11" s="39"/>
      <c r="B11" s="934" t="s">
        <v>464</v>
      </c>
      <c r="C11" s="935"/>
      <c r="D11" s="935"/>
      <c r="E11" s="935"/>
      <c r="F11" s="935"/>
      <c r="G11" s="935"/>
      <c r="H11" s="935"/>
      <c r="I11" s="935"/>
      <c r="J11" s="935"/>
      <c r="K11" s="935"/>
      <c r="L11" s="935"/>
      <c r="M11" s="936"/>
    </row>
    <row r="12" spans="1:13" ht="13.8" thickBot="1" x14ac:dyDescent="0.35">
      <c r="A12" s="24"/>
      <c r="B12" s="25"/>
      <c r="C12" s="937" t="s">
        <v>561</v>
      </c>
      <c r="D12" s="938"/>
      <c r="E12" s="938"/>
      <c r="F12" s="938"/>
      <c r="G12" s="938"/>
      <c r="H12" s="938"/>
      <c r="I12" s="938"/>
      <c r="J12" s="938"/>
      <c r="K12" s="938"/>
      <c r="L12" s="938"/>
      <c r="M12" s="939"/>
    </row>
    <row r="13" spans="1:13" ht="13.8" thickBot="1" x14ac:dyDescent="0.35">
      <c r="A13" s="24"/>
      <c r="B13" s="25"/>
      <c r="C13" s="146"/>
      <c r="D13" s="931" t="s">
        <v>562</v>
      </c>
      <c r="E13" s="940"/>
      <c r="F13" s="940"/>
      <c r="G13" s="940"/>
      <c r="H13" s="940"/>
      <c r="I13" s="940"/>
      <c r="J13" s="940"/>
      <c r="K13" s="940"/>
      <c r="L13" s="940"/>
      <c r="M13" s="941"/>
    </row>
    <row r="14" spans="1:13" ht="26.4" x14ac:dyDescent="0.3">
      <c r="A14" s="24"/>
      <c r="B14" s="25"/>
      <c r="C14" s="146"/>
      <c r="D14" s="26"/>
      <c r="E14" s="942" t="s">
        <v>563</v>
      </c>
      <c r="F14" s="945" t="s">
        <v>256</v>
      </c>
      <c r="G14" s="947" t="s">
        <v>7</v>
      </c>
      <c r="H14" s="950">
        <v>175</v>
      </c>
      <c r="I14" s="793" t="s">
        <v>167</v>
      </c>
      <c r="J14" s="794">
        <v>3400</v>
      </c>
      <c r="K14" s="953" t="s">
        <v>693</v>
      </c>
      <c r="L14" s="956" t="s">
        <v>371</v>
      </c>
      <c r="M14" s="904" t="s">
        <v>262</v>
      </c>
    </row>
    <row r="15" spans="1:13" ht="26.4" x14ac:dyDescent="0.3">
      <c r="A15" s="24"/>
      <c r="B15" s="25"/>
      <c r="C15" s="146"/>
      <c r="D15" s="26"/>
      <c r="E15" s="943"/>
      <c r="F15" s="946"/>
      <c r="G15" s="948"/>
      <c r="H15" s="951"/>
      <c r="I15" s="780" t="s">
        <v>168</v>
      </c>
      <c r="J15" s="300">
        <v>2000</v>
      </c>
      <c r="K15" s="954"/>
      <c r="L15" s="946"/>
      <c r="M15" s="905"/>
    </row>
    <row r="16" spans="1:13" x14ac:dyDescent="0.3">
      <c r="A16" s="24"/>
      <c r="B16" s="25"/>
      <c r="C16" s="146"/>
      <c r="D16" s="26"/>
      <c r="E16" s="943"/>
      <c r="F16" s="946"/>
      <c r="G16" s="948"/>
      <c r="H16" s="951"/>
      <c r="I16" s="780" t="s">
        <v>169</v>
      </c>
      <c r="J16" s="300">
        <v>3000</v>
      </c>
      <c r="K16" s="954"/>
      <c r="L16" s="946"/>
      <c r="M16" s="905"/>
    </row>
    <row r="17" spans="1:13" ht="26.4" x14ac:dyDescent="0.3">
      <c r="A17" s="24"/>
      <c r="B17" s="25"/>
      <c r="C17" s="146"/>
      <c r="D17" s="26"/>
      <c r="E17" s="943"/>
      <c r="F17" s="946"/>
      <c r="G17" s="948"/>
      <c r="H17" s="951"/>
      <c r="I17" s="780" t="s">
        <v>170</v>
      </c>
      <c r="J17" s="300">
        <v>350</v>
      </c>
      <c r="K17" s="954"/>
      <c r="L17" s="946"/>
      <c r="M17" s="905"/>
    </row>
    <row r="18" spans="1:13" x14ac:dyDescent="0.3">
      <c r="A18" s="24"/>
      <c r="B18" s="25"/>
      <c r="C18" s="146"/>
      <c r="D18" s="26"/>
      <c r="E18" s="944"/>
      <c r="F18" s="946"/>
      <c r="G18" s="949"/>
      <c r="H18" s="952"/>
      <c r="I18" s="19" t="s">
        <v>171</v>
      </c>
      <c r="J18" s="301">
        <v>1400</v>
      </c>
      <c r="K18" s="954"/>
      <c r="L18" s="957"/>
      <c r="M18" s="905"/>
    </row>
    <row r="19" spans="1:13" ht="26.4" x14ac:dyDescent="0.3">
      <c r="A19" s="24"/>
      <c r="B19" s="25"/>
      <c r="C19" s="146"/>
      <c r="D19" s="26"/>
      <c r="E19" s="783" t="s">
        <v>564</v>
      </c>
      <c r="F19" s="781" t="s">
        <v>47</v>
      </c>
      <c r="G19" s="781" t="s">
        <v>7</v>
      </c>
      <c r="H19" s="303">
        <v>33</v>
      </c>
      <c r="I19" s="781" t="s">
        <v>48</v>
      </c>
      <c r="J19" s="304">
        <v>3</v>
      </c>
      <c r="K19" s="954"/>
      <c r="L19" s="959" t="s">
        <v>257</v>
      </c>
      <c r="M19" s="905"/>
    </row>
    <row r="20" spans="1:13" ht="26.4" x14ac:dyDescent="0.3">
      <c r="A20" s="24"/>
      <c r="B20" s="25"/>
      <c r="C20" s="146"/>
      <c r="D20" s="26"/>
      <c r="E20" s="783" t="s">
        <v>565</v>
      </c>
      <c r="F20" s="14" t="s">
        <v>163</v>
      </c>
      <c r="G20" s="781" t="s">
        <v>5</v>
      </c>
      <c r="H20" s="303">
        <v>5</v>
      </c>
      <c r="I20" s="15" t="s">
        <v>162</v>
      </c>
      <c r="J20" s="306">
        <v>2</v>
      </c>
      <c r="K20" s="954"/>
      <c r="L20" s="946"/>
      <c r="M20" s="905"/>
    </row>
    <row r="21" spans="1:13" x14ac:dyDescent="0.3">
      <c r="A21" s="24"/>
      <c r="B21" s="25"/>
      <c r="C21" s="146"/>
      <c r="D21" s="26"/>
      <c r="E21" s="960" t="s">
        <v>566</v>
      </c>
      <c r="F21" s="963" t="s">
        <v>164</v>
      </c>
      <c r="G21" s="963" t="s">
        <v>7</v>
      </c>
      <c r="H21" s="964">
        <v>110</v>
      </c>
      <c r="I21" s="781" t="s">
        <v>165</v>
      </c>
      <c r="J21" s="305">
        <v>11</v>
      </c>
      <c r="K21" s="954"/>
      <c r="L21" s="946"/>
      <c r="M21" s="905"/>
    </row>
    <row r="22" spans="1:13" x14ac:dyDescent="0.3">
      <c r="A22" s="24"/>
      <c r="B22" s="25"/>
      <c r="C22" s="146"/>
      <c r="D22" s="26"/>
      <c r="E22" s="961"/>
      <c r="F22" s="946"/>
      <c r="G22" s="946"/>
      <c r="H22" s="965"/>
      <c r="I22" s="781" t="s">
        <v>59</v>
      </c>
      <c r="J22" s="305">
        <v>3</v>
      </c>
      <c r="K22" s="954"/>
      <c r="L22" s="946"/>
      <c r="M22" s="905"/>
    </row>
    <row r="23" spans="1:13" x14ac:dyDescent="0.3">
      <c r="A23" s="24"/>
      <c r="B23" s="25"/>
      <c r="C23" s="146"/>
      <c r="D23" s="26"/>
      <c r="E23" s="961"/>
      <c r="F23" s="946"/>
      <c r="G23" s="946"/>
      <c r="H23" s="965"/>
      <c r="I23" s="781" t="s">
        <v>254</v>
      </c>
      <c r="J23" s="305">
        <v>20</v>
      </c>
      <c r="K23" s="954"/>
      <c r="L23" s="946"/>
      <c r="M23" s="905"/>
    </row>
    <row r="24" spans="1:13" x14ac:dyDescent="0.3">
      <c r="A24" s="24"/>
      <c r="B24" s="25"/>
      <c r="C24" s="146"/>
      <c r="D24" s="26"/>
      <c r="E24" s="962"/>
      <c r="F24" s="957"/>
      <c r="G24" s="957"/>
      <c r="H24" s="965"/>
      <c r="I24" s="781" t="s">
        <v>166</v>
      </c>
      <c r="J24" s="307">
        <v>10</v>
      </c>
      <c r="K24" s="954"/>
      <c r="L24" s="946"/>
      <c r="M24" s="905"/>
    </row>
    <row r="25" spans="1:13" ht="13.8" thickBot="1" x14ac:dyDescent="0.35">
      <c r="A25" s="24"/>
      <c r="B25" s="25"/>
      <c r="C25" s="146"/>
      <c r="D25" s="26"/>
      <c r="E25" s="795" t="s">
        <v>567</v>
      </c>
      <c r="F25" s="796" t="s">
        <v>264</v>
      </c>
      <c r="G25" s="797" t="s">
        <v>7</v>
      </c>
      <c r="H25" s="798">
        <v>10</v>
      </c>
      <c r="I25" s="782" t="s">
        <v>59</v>
      </c>
      <c r="J25" s="799">
        <v>3</v>
      </c>
      <c r="K25" s="955"/>
      <c r="L25" s="891"/>
      <c r="M25" s="958"/>
    </row>
    <row r="26" spans="1:13" ht="13.8" thickBot="1" x14ac:dyDescent="0.35">
      <c r="A26" s="24"/>
      <c r="B26" s="25"/>
      <c r="C26" s="146"/>
      <c r="D26" s="27"/>
      <c r="E26" s="917" t="s">
        <v>12</v>
      </c>
      <c r="F26" s="917"/>
      <c r="G26" s="918"/>
      <c r="H26" s="168">
        <f>SUM(H14:H25)</f>
        <v>333</v>
      </c>
      <c r="I26" s="919"/>
      <c r="J26" s="920"/>
      <c r="K26" s="135"/>
      <c r="L26" s="135"/>
      <c r="M26" s="28"/>
    </row>
    <row r="27" spans="1:13" ht="13.8" thickBot="1" x14ac:dyDescent="0.35">
      <c r="A27" s="24"/>
      <c r="B27" s="25"/>
      <c r="C27" s="120"/>
      <c r="D27" s="921" t="s">
        <v>8</v>
      </c>
      <c r="E27" s="921"/>
      <c r="F27" s="921"/>
      <c r="G27" s="922"/>
      <c r="H27" s="169">
        <f>H26</f>
        <v>333</v>
      </c>
      <c r="I27" s="923"/>
      <c r="J27" s="924"/>
      <c r="K27" s="136"/>
      <c r="L27" s="136"/>
      <c r="M27" s="2"/>
    </row>
    <row r="28" spans="1:13" ht="13.8" thickBot="1" x14ac:dyDescent="0.35">
      <c r="A28" s="24"/>
      <c r="B28" s="25"/>
      <c r="C28" s="885" t="s">
        <v>544</v>
      </c>
      <c r="D28" s="911" t="s">
        <v>249</v>
      </c>
      <c r="E28" s="911"/>
      <c r="F28" s="911"/>
      <c r="G28" s="911"/>
      <c r="H28" s="911"/>
      <c r="I28" s="911"/>
      <c r="J28" s="911"/>
      <c r="K28" s="911"/>
      <c r="L28" s="911"/>
      <c r="M28" s="912"/>
    </row>
    <row r="29" spans="1:13" ht="13.8" thickBot="1" x14ac:dyDescent="0.35">
      <c r="A29" s="24"/>
      <c r="B29" s="25"/>
      <c r="C29" s="886"/>
      <c r="D29" s="931" t="s">
        <v>568</v>
      </c>
      <c r="E29" s="932"/>
      <c r="F29" s="932"/>
      <c r="G29" s="932"/>
      <c r="H29" s="932"/>
      <c r="I29" s="932"/>
      <c r="J29" s="932"/>
      <c r="K29" s="932"/>
      <c r="L29" s="932"/>
      <c r="M29" s="933"/>
    </row>
    <row r="30" spans="1:13" ht="40.200000000000003" thickBot="1" x14ac:dyDescent="0.35">
      <c r="A30" s="24"/>
      <c r="B30" s="25"/>
      <c r="C30" s="886"/>
      <c r="D30" s="41"/>
      <c r="E30" s="787" t="s">
        <v>569</v>
      </c>
      <c r="F30" s="788" t="s">
        <v>49</v>
      </c>
      <c r="G30" s="367" t="s">
        <v>5</v>
      </c>
      <c r="H30" s="583">
        <v>35</v>
      </c>
      <c r="I30" s="368" t="s">
        <v>50</v>
      </c>
      <c r="J30" s="789">
        <v>30</v>
      </c>
      <c r="K30" s="790" t="s">
        <v>694</v>
      </c>
      <c r="L30" s="791" t="s">
        <v>355</v>
      </c>
      <c r="M30" s="792" t="s">
        <v>875</v>
      </c>
    </row>
    <row r="31" spans="1:13" ht="13.8" thickBot="1" x14ac:dyDescent="0.3">
      <c r="A31" s="24"/>
      <c r="B31" s="25"/>
      <c r="C31" s="886"/>
      <c r="D31" s="42"/>
      <c r="E31" s="894" t="s">
        <v>12</v>
      </c>
      <c r="F31" s="895"/>
      <c r="G31" s="896"/>
      <c r="H31" s="170">
        <f>SUM(H30:H30)</f>
        <v>35</v>
      </c>
      <c r="I31" s="897"/>
      <c r="J31" s="898"/>
      <c r="K31" s="898"/>
      <c r="L31" s="898"/>
      <c r="M31" s="899"/>
    </row>
    <row r="32" spans="1:13" ht="13.8" thickBot="1" x14ac:dyDescent="0.35">
      <c r="A32" s="24"/>
      <c r="B32" s="25"/>
      <c r="C32" s="886"/>
      <c r="D32" s="900" t="s">
        <v>570</v>
      </c>
      <c r="E32" s="901"/>
      <c r="F32" s="901"/>
      <c r="G32" s="901"/>
      <c r="H32" s="901"/>
      <c r="I32" s="901"/>
      <c r="J32" s="901"/>
      <c r="K32" s="901"/>
      <c r="L32" s="901"/>
      <c r="M32" s="902"/>
    </row>
    <row r="33" spans="1:13" ht="52.8" x14ac:dyDescent="0.3">
      <c r="A33" s="24"/>
      <c r="B33" s="25"/>
      <c r="C33" s="886"/>
      <c r="D33" s="378"/>
      <c r="E33" s="717" t="s">
        <v>571</v>
      </c>
      <c r="F33" s="775" t="s">
        <v>51</v>
      </c>
      <c r="G33" s="775" t="s">
        <v>5</v>
      </c>
      <c r="H33" s="800">
        <v>5</v>
      </c>
      <c r="I33" s="801" t="s">
        <v>52</v>
      </c>
      <c r="J33" s="802">
        <v>6</v>
      </c>
      <c r="K33" s="584" t="s">
        <v>713</v>
      </c>
      <c r="L33" s="802" t="s">
        <v>372</v>
      </c>
      <c r="M33" s="904" t="s">
        <v>263</v>
      </c>
    </row>
    <row r="34" spans="1:13" x14ac:dyDescent="0.3">
      <c r="A34" s="24"/>
      <c r="B34" s="25"/>
      <c r="C34" s="886"/>
      <c r="D34" s="41"/>
      <c r="E34" s="908" t="s">
        <v>572</v>
      </c>
      <c r="F34" s="910" t="s">
        <v>258</v>
      </c>
      <c r="G34" s="777" t="s">
        <v>5</v>
      </c>
      <c r="H34" s="354">
        <v>17.206057999999999</v>
      </c>
      <c r="I34" s="803" t="s">
        <v>173</v>
      </c>
      <c r="J34" s="913">
        <v>1</v>
      </c>
      <c r="K34" s="915" t="s">
        <v>695</v>
      </c>
      <c r="L34" s="915" t="s">
        <v>717</v>
      </c>
      <c r="M34" s="905"/>
    </row>
    <row r="35" spans="1:13" x14ac:dyDescent="0.3">
      <c r="A35" s="24"/>
      <c r="B35" s="25"/>
      <c r="C35" s="886"/>
      <c r="D35" s="41"/>
      <c r="E35" s="909"/>
      <c r="F35" s="890"/>
      <c r="G35" s="779" t="s">
        <v>4</v>
      </c>
      <c r="H35" s="311">
        <v>135.05994200000001</v>
      </c>
      <c r="I35" s="804"/>
      <c r="J35" s="914"/>
      <c r="K35" s="916"/>
      <c r="L35" s="916"/>
      <c r="M35" s="905"/>
    </row>
    <row r="36" spans="1:13" ht="26.4" x14ac:dyDescent="0.3">
      <c r="A36" s="24"/>
      <c r="B36" s="25"/>
      <c r="C36" s="886"/>
      <c r="D36" s="41"/>
      <c r="E36" s="758" t="s">
        <v>573</v>
      </c>
      <c r="F36" s="757" t="s">
        <v>265</v>
      </c>
      <c r="G36" s="777" t="s">
        <v>10</v>
      </c>
      <c r="H36" s="872">
        <v>45</v>
      </c>
      <c r="I36" s="777" t="s">
        <v>268</v>
      </c>
      <c r="J36" s="784">
        <v>1</v>
      </c>
      <c r="K36" s="784" t="s">
        <v>348</v>
      </c>
      <c r="L36" s="784" t="s">
        <v>308</v>
      </c>
      <c r="M36" s="906"/>
    </row>
    <row r="37" spans="1:13" ht="26.4" x14ac:dyDescent="0.3">
      <c r="A37" s="24"/>
      <c r="B37" s="25"/>
      <c r="C37" s="886"/>
      <c r="D37" s="41"/>
      <c r="E37" s="888" t="s">
        <v>574</v>
      </c>
      <c r="F37" s="890" t="s">
        <v>266</v>
      </c>
      <c r="G37" s="777" t="s">
        <v>5</v>
      </c>
      <c r="H37" s="759">
        <v>30</v>
      </c>
      <c r="I37" s="777" t="s">
        <v>268</v>
      </c>
      <c r="J37" s="784">
        <v>1</v>
      </c>
      <c r="K37" s="784" t="s">
        <v>348</v>
      </c>
      <c r="L37" s="784" t="s">
        <v>308</v>
      </c>
      <c r="M37" s="906"/>
    </row>
    <row r="38" spans="1:13" ht="13.8" thickBot="1" x14ac:dyDescent="0.35">
      <c r="A38" s="24"/>
      <c r="B38" s="25"/>
      <c r="C38" s="886"/>
      <c r="D38" s="41"/>
      <c r="E38" s="889"/>
      <c r="F38" s="891"/>
      <c r="G38" s="499" t="s">
        <v>10</v>
      </c>
      <c r="H38" s="312">
        <v>55</v>
      </c>
      <c r="I38" s="499" t="s">
        <v>267</v>
      </c>
      <c r="J38" s="44">
        <v>1</v>
      </c>
      <c r="K38" s="44" t="s">
        <v>696</v>
      </c>
      <c r="L38" s="498" t="s">
        <v>269</v>
      </c>
      <c r="M38" s="907"/>
    </row>
    <row r="39" spans="1:13" ht="13.8" thickBot="1" x14ac:dyDescent="0.35">
      <c r="A39" s="24"/>
      <c r="B39" s="25"/>
      <c r="C39" s="886"/>
      <c r="D39" s="42"/>
      <c r="E39" s="894" t="s">
        <v>12</v>
      </c>
      <c r="F39" s="894"/>
      <c r="G39" s="903"/>
      <c r="H39" s="170">
        <f>SUM(H33:H38)</f>
        <v>287.26600000000002</v>
      </c>
      <c r="I39" s="892"/>
      <c r="J39" s="893"/>
      <c r="K39" s="138"/>
      <c r="L39" s="138"/>
      <c r="M39" s="29"/>
    </row>
    <row r="40" spans="1:13" ht="13.8" thickBot="1" x14ac:dyDescent="0.35">
      <c r="A40" s="24"/>
      <c r="B40" s="25"/>
      <c r="C40" s="887"/>
      <c r="D40" s="930" t="s">
        <v>8</v>
      </c>
      <c r="E40" s="921"/>
      <c r="F40" s="921"/>
      <c r="G40" s="922"/>
      <c r="H40" s="169">
        <f>H39+H31</f>
        <v>322.26600000000002</v>
      </c>
      <c r="I40" s="923"/>
      <c r="J40" s="924"/>
      <c r="K40" s="136"/>
      <c r="L40" s="136"/>
      <c r="M40" s="2"/>
    </row>
    <row r="41" spans="1:13" ht="13.8" thickBot="1" x14ac:dyDescent="0.35">
      <c r="A41" s="24"/>
      <c r="B41" s="30"/>
      <c r="C41" s="40"/>
      <c r="D41" s="31"/>
      <c r="E41" s="32"/>
      <c r="F41" s="32"/>
      <c r="G41" s="33" t="s">
        <v>368</v>
      </c>
      <c r="H41" s="171">
        <v>538</v>
      </c>
      <c r="I41" s="34"/>
      <c r="J41" s="35"/>
      <c r="K41" s="35"/>
      <c r="L41" s="35"/>
      <c r="M41" s="36"/>
    </row>
    <row r="42" spans="1:13" ht="13.8" thickBot="1" x14ac:dyDescent="0.35">
      <c r="A42" s="37"/>
      <c r="B42" s="143"/>
      <c r="C42" s="925" t="s">
        <v>54</v>
      </c>
      <c r="D42" s="926"/>
      <c r="E42" s="926"/>
      <c r="F42" s="926"/>
      <c r="G42" s="927"/>
      <c r="H42" s="172">
        <f>H40+H27</f>
        <v>655.26600000000008</v>
      </c>
      <c r="I42" s="928"/>
      <c r="J42" s="929"/>
      <c r="K42" s="134"/>
      <c r="L42" s="134"/>
      <c r="M42" s="38"/>
    </row>
    <row r="43" spans="1:13" x14ac:dyDescent="0.3">
      <c r="C43" s="884"/>
      <c r="D43" s="884"/>
      <c r="E43" s="884"/>
      <c r="F43" s="884"/>
      <c r="G43" s="884"/>
      <c r="H43" s="884"/>
      <c r="I43" s="884"/>
      <c r="J43" s="884"/>
      <c r="K43" s="137"/>
      <c r="L43" s="137"/>
    </row>
  </sheetData>
  <mergeCells count="56">
    <mergeCell ref="A10:M10"/>
    <mergeCell ref="G7:G9"/>
    <mergeCell ref="A5:M5"/>
    <mergeCell ref="A6:M6"/>
    <mergeCell ref="A7:A9"/>
    <mergeCell ref="B7:B9"/>
    <mergeCell ref="C7:C9"/>
    <mergeCell ref="D7:D9"/>
    <mergeCell ref="E7:E9"/>
    <mergeCell ref="F7:F9"/>
    <mergeCell ref="H7:H9"/>
    <mergeCell ref="I7:J7"/>
    <mergeCell ref="K7:K9"/>
    <mergeCell ref="L7:M8"/>
    <mergeCell ref="I8:I9"/>
    <mergeCell ref="J8:J9"/>
    <mergeCell ref="B11:M11"/>
    <mergeCell ref="C12:M12"/>
    <mergeCell ref="D13:M13"/>
    <mergeCell ref="E14:E18"/>
    <mergeCell ref="F14:F18"/>
    <mergeCell ref="G14:G18"/>
    <mergeCell ref="H14:H18"/>
    <mergeCell ref="K14:K25"/>
    <mergeCell ref="L14:L18"/>
    <mergeCell ref="M14:M25"/>
    <mergeCell ref="L19:L25"/>
    <mergeCell ref="E21:E24"/>
    <mergeCell ref="F21:F24"/>
    <mergeCell ref="G21:G24"/>
    <mergeCell ref="H21:H24"/>
    <mergeCell ref="E26:G26"/>
    <mergeCell ref="I26:J26"/>
    <mergeCell ref="D27:G27"/>
    <mergeCell ref="I27:J27"/>
    <mergeCell ref="C42:G42"/>
    <mergeCell ref="I42:J42"/>
    <mergeCell ref="D40:G40"/>
    <mergeCell ref="D29:M29"/>
    <mergeCell ref="I40:J40"/>
    <mergeCell ref="C43:J43"/>
    <mergeCell ref="C28:C40"/>
    <mergeCell ref="E37:E38"/>
    <mergeCell ref="F37:F38"/>
    <mergeCell ref="I39:J39"/>
    <mergeCell ref="E31:G31"/>
    <mergeCell ref="I31:M31"/>
    <mergeCell ref="D32:M32"/>
    <mergeCell ref="E39:G39"/>
    <mergeCell ref="M33:M38"/>
    <mergeCell ref="E34:E35"/>
    <mergeCell ref="F34:F35"/>
    <mergeCell ref="D28:M28"/>
    <mergeCell ref="J34:J35"/>
    <mergeCell ref="K34:K35"/>
    <mergeCell ref="L34:L35"/>
  </mergeCells>
  <phoneticPr fontId="31" type="noConversion"/>
  <pageMargins left="0.25" right="0.25" top="0.75" bottom="0.75" header="0.3" footer="0.3"/>
  <pageSetup paperSize="9" scale="88" fitToHeight="0" orientation="landscape" r:id="rId1"/>
  <rowBreaks count="1" manualBreakCount="1">
    <brk id="3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5821-0F08-4A1A-9C66-73029C9E06A6}">
  <sheetPr>
    <pageSetUpPr fitToPage="1"/>
  </sheetPr>
  <dimension ref="A1:N47"/>
  <sheetViews>
    <sheetView view="pageBreakPreview" zoomScale="70" zoomScaleNormal="90" zoomScaleSheetLayoutView="70" workbookViewId="0">
      <selection activeCell="K3" sqref="K3"/>
    </sheetView>
  </sheetViews>
  <sheetFormatPr defaultColWidth="9.109375" defaultRowHeight="13.2" x14ac:dyDescent="0.3"/>
  <cols>
    <col min="1" max="1" width="3.109375" style="13" customWidth="1"/>
    <col min="2" max="2" width="3.44140625" style="13" customWidth="1"/>
    <col min="3" max="3" width="3.44140625" style="13" bestFit="1" customWidth="1"/>
    <col min="4" max="4" width="3.44140625" style="13" customWidth="1"/>
    <col min="5" max="5" width="13.33203125" style="13" customWidth="1"/>
    <col min="6" max="6" width="37.6640625" style="13" customWidth="1"/>
    <col min="7" max="7" width="8.33203125" style="139" customWidth="1"/>
    <col min="8" max="8" width="8.5546875" style="159" customWidth="1"/>
    <col min="9" max="9" width="23.44140625" style="13" customWidth="1"/>
    <col min="10" max="10" width="4.44140625" style="139" bestFit="1" customWidth="1"/>
    <col min="11" max="11" width="9.109375" style="139" customWidth="1"/>
    <col min="12" max="12" width="25.6640625" style="139" customWidth="1"/>
    <col min="13" max="13" width="16.44140625" style="7" customWidth="1"/>
    <col min="14" max="16384" width="9.109375" style="13"/>
  </cols>
  <sheetData>
    <row r="1" spans="1:13" ht="15.6" x14ac:dyDescent="0.3">
      <c r="G1" s="269"/>
      <c r="J1" s="269"/>
      <c r="K1" s="270" t="s">
        <v>864</v>
      </c>
      <c r="L1" s="269"/>
    </row>
    <row r="2" spans="1:13" ht="15.6" x14ac:dyDescent="0.3">
      <c r="G2" s="269"/>
      <c r="J2" s="269"/>
      <c r="K2" s="271" t="s">
        <v>874</v>
      </c>
      <c r="L2" s="269"/>
    </row>
    <row r="3" spans="1:13" ht="15.6" x14ac:dyDescent="0.3">
      <c r="G3" s="269"/>
      <c r="J3" s="269"/>
      <c r="K3" s="271" t="s">
        <v>890</v>
      </c>
      <c r="L3" s="269"/>
    </row>
    <row r="4" spans="1:13" ht="16.2" thickBot="1" x14ac:dyDescent="0.35">
      <c r="G4" s="269"/>
      <c r="J4" s="269"/>
      <c r="K4" s="271"/>
      <c r="L4" s="269"/>
    </row>
    <row r="5" spans="1:13" x14ac:dyDescent="0.3">
      <c r="A5" s="273"/>
      <c r="B5" s="1073" t="s">
        <v>887</v>
      </c>
      <c r="C5" s="1073"/>
      <c r="D5" s="1073"/>
      <c r="E5" s="1073"/>
      <c r="F5" s="1073"/>
      <c r="G5" s="1073"/>
      <c r="H5" s="1073"/>
      <c r="I5" s="1073"/>
      <c r="J5" s="1073"/>
      <c r="K5" s="1073"/>
      <c r="L5" s="1073"/>
      <c r="M5" s="1074"/>
    </row>
    <row r="6" spans="1:13" ht="13.8" thickBot="1" x14ac:dyDescent="0.35">
      <c r="A6" s="274"/>
      <c r="B6" s="1075" t="s">
        <v>131</v>
      </c>
      <c r="C6" s="1075"/>
      <c r="D6" s="1075"/>
      <c r="E6" s="1075"/>
      <c r="F6" s="1075"/>
      <c r="G6" s="1075"/>
      <c r="H6" s="1075"/>
      <c r="I6" s="1075"/>
      <c r="J6" s="1075"/>
      <c r="K6" s="1075"/>
      <c r="L6" s="1075"/>
      <c r="M6" s="1076"/>
    </row>
    <row r="7" spans="1:13" x14ac:dyDescent="0.3">
      <c r="A7" s="978" t="s">
        <v>369</v>
      </c>
      <c r="B7" s="981" t="s">
        <v>365</v>
      </c>
      <c r="C7" s="1070" t="s">
        <v>366</v>
      </c>
      <c r="D7" s="1070" t="s">
        <v>367</v>
      </c>
      <c r="E7" s="1070" t="s">
        <v>0</v>
      </c>
      <c r="F7" s="1077" t="s">
        <v>370</v>
      </c>
      <c r="G7" s="1080" t="s">
        <v>2</v>
      </c>
      <c r="H7" s="1083" t="s">
        <v>92</v>
      </c>
      <c r="I7" s="1086" t="s">
        <v>492</v>
      </c>
      <c r="J7" s="1086"/>
      <c r="K7" s="995" t="s">
        <v>253</v>
      </c>
      <c r="L7" s="1087" t="s">
        <v>3</v>
      </c>
      <c r="M7" s="1088"/>
    </row>
    <row r="8" spans="1:13" x14ac:dyDescent="0.3">
      <c r="A8" s="979"/>
      <c r="B8" s="1069"/>
      <c r="C8" s="1071"/>
      <c r="D8" s="1071"/>
      <c r="E8" s="1071"/>
      <c r="F8" s="1078"/>
      <c r="G8" s="1081"/>
      <c r="H8" s="1084"/>
      <c r="I8" s="1089" t="s">
        <v>1</v>
      </c>
      <c r="J8" s="1092" t="s">
        <v>93</v>
      </c>
      <c r="K8" s="996"/>
      <c r="L8" s="1089"/>
      <c r="M8" s="1090"/>
    </row>
    <row r="9" spans="1:13" ht="55.8" customHeight="1" thickBot="1" x14ac:dyDescent="0.35">
      <c r="A9" s="980"/>
      <c r="B9" s="983"/>
      <c r="C9" s="1072"/>
      <c r="D9" s="1072"/>
      <c r="E9" s="1072"/>
      <c r="F9" s="1079"/>
      <c r="G9" s="1082"/>
      <c r="H9" s="1085"/>
      <c r="I9" s="1091"/>
      <c r="J9" s="1093"/>
      <c r="K9" s="997"/>
      <c r="L9" s="140" t="s">
        <v>373</v>
      </c>
      <c r="M9" s="23" t="s">
        <v>374</v>
      </c>
    </row>
    <row r="10" spans="1:13" ht="13.8" thickBot="1" x14ac:dyDescent="0.35">
      <c r="A10" s="62" t="s">
        <v>384</v>
      </c>
      <c r="B10" s="63"/>
      <c r="C10" s="63"/>
      <c r="D10" s="63"/>
      <c r="E10" s="63"/>
      <c r="F10" s="63"/>
      <c r="G10" s="63"/>
      <c r="H10" s="160"/>
      <c r="I10" s="63"/>
      <c r="J10" s="63"/>
      <c r="K10" s="63"/>
      <c r="L10" s="63"/>
      <c r="M10" s="64"/>
    </row>
    <row r="11" spans="1:13" s="69" customFormat="1" ht="13.8" thickBot="1" x14ac:dyDescent="0.3">
      <c r="A11" s="65"/>
      <c r="B11" s="66" t="s">
        <v>435</v>
      </c>
      <c r="C11" s="67"/>
      <c r="D11" s="67"/>
      <c r="E11" s="67"/>
      <c r="F11" s="67"/>
      <c r="G11" s="67"/>
      <c r="H11" s="161"/>
      <c r="I11" s="67"/>
      <c r="J11" s="67"/>
      <c r="K11" s="67"/>
      <c r="L11" s="67"/>
      <c r="M11" s="68"/>
    </row>
    <row r="12" spans="1:13" ht="13.8" thickBot="1" x14ac:dyDescent="0.35">
      <c r="A12" s="70"/>
      <c r="B12" s="1025"/>
      <c r="C12" s="71" t="s">
        <v>462</v>
      </c>
      <c r="D12" s="72"/>
      <c r="E12" s="72"/>
      <c r="F12" s="72"/>
      <c r="G12" s="72"/>
      <c r="H12" s="162"/>
      <c r="I12" s="72"/>
      <c r="J12" s="72"/>
      <c r="K12" s="72"/>
      <c r="L12" s="72"/>
      <c r="M12" s="73"/>
    </row>
    <row r="13" spans="1:13" ht="13.8" thickBot="1" x14ac:dyDescent="0.35">
      <c r="A13" s="70"/>
      <c r="B13" s="1026"/>
      <c r="C13" s="1045"/>
      <c r="D13" s="1062" t="s">
        <v>575</v>
      </c>
      <c r="E13" s="1063"/>
      <c r="F13" s="1063"/>
      <c r="G13" s="1063"/>
      <c r="H13" s="1063"/>
      <c r="I13" s="1063"/>
      <c r="J13" s="1063"/>
      <c r="K13" s="1063"/>
      <c r="L13" s="1063"/>
      <c r="M13" s="1064"/>
    </row>
    <row r="14" spans="1:13" ht="39.6" x14ac:dyDescent="0.3">
      <c r="A14" s="70"/>
      <c r="B14" s="1026"/>
      <c r="C14" s="1046"/>
      <c r="D14" s="80"/>
      <c r="E14" s="282" t="s">
        <v>576</v>
      </c>
      <c r="F14" s="422" t="s">
        <v>179</v>
      </c>
      <c r="G14" s="440" t="s">
        <v>5</v>
      </c>
      <c r="H14" s="313">
        <v>0</v>
      </c>
      <c r="I14" s="314" t="s">
        <v>180</v>
      </c>
      <c r="J14" s="439">
        <v>50</v>
      </c>
      <c r="K14" s="1033" t="s">
        <v>697</v>
      </c>
      <c r="L14" s="1037" t="s">
        <v>718</v>
      </c>
      <c r="M14" s="1035" t="s">
        <v>362</v>
      </c>
    </row>
    <row r="15" spans="1:13" ht="39.6" x14ac:dyDescent="0.3">
      <c r="A15" s="70"/>
      <c r="B15" s="1026"/>
      <c r="C15" s="1046"/>
      <c r="D15" s="74"/>
      <c r="E15" s="446" t="s">
        <v>577</v>
      </c>
      <c r="F15" s="502" t="s">
        <v>181</v>
      </c>
      <c r="G15" s="502" t="s">
        <v>5</v>
      </c>
      <c r="H15" s="450">
        <v>12</v>
      </c>
      <c r="I15" s="447" t="s">
        <v>182</v>
      </c>
      <c r="J15" s="315">
        <v>1</v>
      </c>
      <c r="K15" s="1034"/>
      <c r="L15" s="1037"/>
      <c r="M15" s="1036"/>
    </row>
    <row r="16" spans="1:13" ht="26.4" x14ac:dyDescent="0.3">
      <c r="A16" s="70"/>
      <c r="B16" s="1026"/>
      <c r="C16" s="1046"/>
      <c r="D16" s="74"/>
      <c r="E16" s="446" t="s">
        <v>578</v>
      </c>
      <c r="F16" s="502" t="s">
        <v>123</v>
      </c>
      <c r="G16" s="502" t="s">
        <v>5</v>
      </c>
      <c r="H16" s="450">
        <v>33</v>
      </c>
      <c r="I16" s="447" t="s">
        <v>124</v>
      </c>
      <c r="J16" s="315">
        <v>20</v>
      </c>
      <c r="K16" s="1034"/>
      <c r="L16" s="1037"/>
      <c r="M16" s="1036"/>
    </row>
    <row r="17" spans="1:13" x14ac:dyDescent="0.3">
      <c r="A17" s="70"/>
      <c r="B17" s="1026"/>
      <c r="C17" s="1046"/>
      <c r="D17" s="74"/>
      <c r="E17" s="446" t="s">
        <v>579</v>
      </c>
      <c r="F17" s="502" t="s">
        <v>78</v>
      </c>
      <c r="G17" s="502" t="s">
        <v>5</v>
      </c>
      <c r="H17" s="450">
        <v>12</v>
      </c>
      <c r="I17" s="447" t="s">
        <v>183</v>
      </c>
      <c r="J17" s="315">
        <v>103</v>
      </c>
      <c r="K17" s="1034"/>
      <c r="L17" s="1037"/>
      <c r="M17" s="1036"/>
    </row>
    <row r="18" spans="1:13" ht="52.8" x14ac:dyDescent="0.3">
      <c r="A18" s="70"/>
      <c r="B18" s="1026"/>
      <c r="C18" s="1046"/>
      <c r="D18" s="74"/>
      <c r="E18" s="446" t="s">
        <v>580</v>
      </c>
      <c r="F18" s="502" t="s">
        <v>110</v>
      </c>
      <c r="G18" s="502" t="s">
        <v>5</v>
      </c>
      <c r="H18" s="450">
        <v>25</v>
      </c>
      <c r="I18" s="447" t="s">
        <v>79</v>
      </c>
      <c r="J18" s="315">
        <v>0</v>
      </c>
      <c r="K18" s="1034"/>
      <c r="L18" s="1037"/>
      <c r="M18" s="1036"/>
    </row>
    <row r="19" spans="1:13" ht="39.6" x14ac:dyDescent="0.3">
      <c r="A19" s="70"/>
      <c r="B19" s="1026"/>
      <c r="C19" s="1046"/>
      <c r="D19" s="74"/>
      <c r="E19" s="446" t="s">
        <v>581</v>
      </c>
      <c r="F19" s="502" t="s">
        <v>80</v>
      </c>
      <c r="G19" s="502" t="s">
        <v>5</v>
      </c>
      <c r="H19" s="450">
        <v>20</v>
      </c>
      <c r="I19" s="447" t="s">
        <v>81</v>
      </c>
      <c r="J19" s="315">
        <v>1</v>
      </c>
      <c r="K19" s="1034"/>
      <c r="L19" s="1037"/>
      <c r="M19" s="1036"/>
    </row>
    <row r="20" spans="1:13" ht="27" thickBot="1" x14ac:dyDescent="0.35">
      <c r="A20" s="70"/>
      <c r="B20" s="1026"/>
      <c r="C20" s="1046"/>
      <c r="D20" s="74"/>
      <c r="E20" s="446" t="s">
        <v>582</v>
      </c>
      <c r="F20" s="502" t="s">
        <v>82</v>
      </c>
      <c r="G20" s="502" t="s">
        <v>5</v>
      </c>
      <c r="H20" s="450">
        <v>0</v>
      </c>
      <c r="I20" s="447" t="s">
        <v>83</v>
      </c>
      <c r="J20" s="315">
        <v>12</v>
      </c>
      <c r="K20" s="1034"/>
      <c r="L20" s="1037"/>
      <c r="M20" s="1036"/>
    </row>
    <row r="21" spans="1:13" ht="13.8" thickBot="1" x14ac:dyDescent="0.35">
      <c r="A21" s="70"/>
      <c r="B21" s="1026"/>
      <c r="C21" s="1046"/>
      <c r="D21" s="81"/>
      <c r="E21" s="82"/>
      <c r="F21" s="1067" t="s">
        <v>12</v>
      </c>
      <c r="G21" s="1068"/>
      <c r="H21" s="163">
        <f>SUM(H14:H20)</f>
        <v>102</v>
      </c>
      <c r="I21" s="1030"/>
      <c r="J21" s="1031"/>
      <c r="K21" s="1031"/>
      <c r="L21" s="1031"/>
      <c r="M21" s="1032"/>
    </row>
    <row r="22" spans="1:13" ht="13.8" thickBot="1" x14ac:dyDescent="0.35">
      <c r="A22" s="70"/>
      <c r="B22" s="1026"/>
      <c r="C22" s="1046"/>
      <c r="D22" s="1006" t="s">
        <v>583</v>
      </c>
      <c r="E22" s="1007"/>
      <c r="F22" s="1007"/>
      <c r="G22" s="1007"/>
      <c r="H22" s="1007"/>
      <c r="I22" s="1007"/>
      <c r="J22" s="1007"/>
      <c r="K22" s="1007"/>
      <c r="L22" s="1007"/>
      <c r="M22" s="1008"/>
    </row>
    <row r="23" spans="1:13" ht="26.4" x14ac:dyDescent="0.3">
      <c r="A23" s="70"/>
      <c r="B23" s="1026"/>
      <c r="C23" s="1046"/>
      <c r="D23" s="80"/>
      <c r="E23" s="280" t="s">
        <v>584</v>
      </c>
      <c r="F23" s="281" t="s">
        <v>107</v>
      </c>
      <c r="G23" s="299" t="s">
        <v>5</v>
      </c>
      <c r="H23" s="452">
        <v>120</v>
      </c>
      <c r="I23" s="299" t="s">
        <v>69</v>
      </c>
      <c r="J23" s="433">
        <v>11</v>
      </c>
      <c r="K23" s="1014" t="s">
        <v>493</v>
      </c>
      <c r="L23" s="433" t="s">
        <v>719</v>
      </c>
      <c r="M23" s="430" t="s">
        <v>833</v>
      </c>
    </row>
    <row r="24" spans="1:13" ht="26.4" x14ac:dyDescent="0.3">
      <c r="A24" s="70"/>
      <c r="B24" s="1026"/>
      <c r="C24" s="1046"/>
      <c r="D24" s="74"/>
      <c r="E24" s="75" t="s">
        <v>585</v>
      </c>
      <c r="F24" s="76" t="s">
        <v>106</v>
      </c>
      <c r="G24" s="447" t="s">
        <v>5</v>
      </c>
      <c r="H24" s="450">
        <v>2050</v>
      </c>
      <c r="I24" s="447" t="s">
        <v>70</v>
      </c>
      <c r="J24" s="429">
        <v>100</v>
      </c>
      <c r="K24" s="1014"/>
      <c r="L24" s="1040" t="s">
        <v>720</v>
      </c>
      <c r="M24" s="1009" t="s">
        <v>359</v>
      </c>
    </row>
    <row r="25" spans="1:13" ht="26.4" x14ac:dyDescent="0.3">
      <c r="A25" s="70"/>
      <c r="B25" s="1026"/>
      <c r="C25" s="1046"/>
      <c r="D25" s="74"/>
      <c r="E25" s="75" t="s">
        <v>586</v>
      </c>
      <c r="F25" s="76" t="s">
        <v>105</v>
      </c>
      <c r="G25" s="447" t="s">
        <v>7</v>
      </c>
      <c r="H25" s="450">
        <v>300</v>
      </c>
      <c r="I25" s="447" t="s">
        <v>70</v>
      </c>
      <c r="J25" s="429">
        <v>100</v>
      </c>
      <c r="K25" s="1014"/>
      <c r="L25" s="1041"/>
      <c r="M25" s="1010"/>
    </row>
    <row r="26" spans="1:13" ht="66" x14ac:dyDescent="0.3">
      <c r="A26" s="70"/>
      <c r="B26" s="1026"/>
      <c r="C26" s="1046"/>
      <c r="D26" s="74"/>
      <c r="E26" s="1011" t="s">
        <v>587</v>
      </c>
      <c r="F26" s="1013" t="s">
        <v>104</v>
      </c>
      <c r="G26" s="447" t="s">
        <v>5</v>
      </c>
      <c r="H26" s="450">
        <v>0</v>
      </c>
      <c r="I26" s="865" t="s">
        <v>881</v>
      </c>
      <c r="J26" s="429">
        <v>1</v>
      </c>
      <c r="K26" s="1014"/>
      <c r="L26" s="1039" t="s">
        <v>719</v>
      </c>
      <c r="M26" s="1009" t="s">
        <v>833</v>
      </c>
    </row>
    <row r="27" spans="1:13" ht="52.8" x14ac:dyDescent="0.3">
      <c r="A27" s="70"/>
      <c r="B27" s="1026"/>
      <c r="C27" s="1046"/>
      <c r="D27" s="74"/>
      <c r="E27" s="1012"/>
      <c r="F27" s="1013"/>
      <c r="G27" s="447" t="s">
        <v>5</v>
      </c>
      <c r="H27" s="450">
        <v>5</v>
      </c>
      <c r="I27" s="447" t="s">
        <v>71</v>
      </c>
      <c r="J27" s="429">
        <v>1</v>
      </c>
      <c r="K27" s="1014"/>
      <c r="L27" s="1015"/>
      <c r="M27" s="1010"/>
    </row>
    <row r="28" spans="1:13" ht="26.4" x14ac:dyDescent="0.3">
      <c r="A28" s="70"/>
      <c r="B28" s="1026"/>
      <c r="C28" s="1046"/>
      <c r="D28" s="74"/>
      <c r="E28" s="158" t="s">
        <v>588</v>
      </c>
      <c r="F28" s="447" t="s">
        <v>102</v>
      </c>
      <c r="G28" s="432" t="s">
        <v>5</v>
      </c>
      <c r="H28" s="316">
        <v>26</v>
      </c>
      <c r="I28" s="447" t="s">
        <v>72</v>
      </c>
      <c r="J28" s="429">
        <v>40</v>
      </c>
      <c r="K28" s="1015"/>
      <c r="L28" s="836" t="s">
        <v>719</v>
      </c>
      <c r="M28" s="837" t="s">
        <v>833</v>
      </c>
    </row>
    <row r="29" spans="1:13" ht="39.6" x14ac:dyDescent="0.3">
      <c r="A29" s="70"/>
      <c r="B29" s="1026"/>
      <c r="C29" s="1046"/>
      <c r="D29" s="74"/>
      <c r="E29" s="158" t="s">
        <v>589</v>
      </c>
      <c r="F29" s="447" t="s">
        <v>101</v>
      </c>
      <c r="G29" s="447" t="s">
        <v>5</v>
      </c>
      <c r="H29" s="317">
        <v>677.6</v>
      </c>
      <c r="I29" s="447" t="s">
        <v>100</v>
      </c>
      <c r="J29" s="429">
        <v>100</v>
      </c>
      <c r="K29" s="429" t="s">
        <v>698</v>
      </c>
      <c r="L29" s="429" t="s">
        <v>721</v>
      </c>
      <c r="M29" s="431" t="s">
        <v>360</v>
      </c>
    </row>
    <row r="30" spans="1:13" ht="39.6" x14ac:dyDescent="0.3">
      <c r="A30" s="70"/>
      <c r="B30" s="1026"/>
      <c r="C30" s="1046"/>
      <c r="D30" s="74"/>
      <c r="E30" s="1028" t="s">
        <v>590</v>
      </c>
      <c r="F30" s="1029" t="s">
        <v>103</v>
      </c>
      <c r="G30" s="502" t="s">
        <v>5</v>
      </c>
      <c r="H30" s="450">
        <v>1</v>
      </c>
      <c r="I30" s="447" t="s">
        <v>73</v>
      </c>
      <c r="J30" s="429">
        <v>20</v>
      </c>
      <c r="K30" s="1014" t="s">
        <v>493</v>
      </c>
      <c r="L30" s="434" t="s">
        <v>722</v>
      </c>
      <c r="M30" s="1057" t="s">
        <v>129</v>
      </c>
    </row>
    <row r="31" spans="1:13" ht="39.6" x14ac:dyDescent="0.3">
      <c r="A31" s="70"/>
      <c r="B31" s="1026"/>
      <c r="C31" s="1046"/>
      <c r="D31" s="74"/>
      <c r="E31" s="1028"/>
      <c r="F31" s="1029"/>
      <c r="G31" s="502" t="s">
        <v>5</v>
      </c>
      <c r="H31" s="450">
        <v>13</v>
      </c>
      <c r="I31" s="448" t="s">
        <v>880</v>
      </c>
      <c r="J31" s="302">
        <v>10</v>
      </c>
      <c r="K31" s="1014"/>
      <c r="L31" s="434" t="s">
        <v>722</v>
      </c>
      <c r="M31" s="1057"/>
    </row>
    <row r="32" spans="1:13" ht="52.8" x14ac:dyDescent="0.3">
      <c r="A32" s="70"/>
      <c r="B32" s="1026"/>
      <c r="C32" s="1061"/>
      <c r="D32" s="74"/>
      <c r="E32" s="1028"/>
      <c r="F32" s="1029"/>
      <c r="G32" s="502" t="s">
        <v>5</v>
      </c>
      <c r="H32" s="450">
        <v>5</v>
      </c>
      <c r="I32" s="447" t="s">
        <v>74</v>
      </c>
      <c r="J32" s="429">
        <v>85</v>
      </c>
      <c r="K32" s="1014"/>
      <c r="L32" s="434" t="s">
        <v>372</v>
      </c>
      <c r="M32" s="1057"/>
    </row>
    <row r="33" spans="1:14" ht="27" thickBot="1" x14ac:dyDescent="0.35">
      <c r="A33" s="70"/>
      <c r="B33" s="1026"/>
      <c r="C33" s="1046"/>
      <c r="D33" s="74"/>
      <c r="E33" s="1028"/>
      <c r="F33" s="1029"/>
      <c r="G33" s="502" t="s">
        <v>5</v>
      </c>
      <c r="H33" s="450">
        <v>2.5</v>
      </c>
      <c r="I33" s="447" t="s">
        <v>75</v>
      </c>
      <c r="J33" s="429">
        <v>2</v>
      </c>
      <c r="K33" s="1014"/>
      <c r="L33" s="434" t="s">
        <v>372</v>
      </c>
      <c r="M33" s="1057"/>
    </row>
    <row r="34" spans="1:14" x14ac:dyDescent="0.3">
      <c r="A34" s="70"/>
      <c r="B34" s="1026"/>
      <c r="C34" s="1046"/>
      <c r="D34" s="74"/>
      <c r="E34" s="1028"/>
      <c r="F34" s="1029"/>
      <c r="G34" s="502" t="s">
        <v>4</v>
      </c>
      <c r="H34" s="450">
        <v>0</v>
      </c>
      <c r="I34" s="1058" t="s">
        <v>185</v>
      </c>
      <c r="J34" s="1059">
        <v>5</v>
      </c>
      <c r="K34" s="1014"/>
      <c r="L34" s="1038" t="s">
        <v>722</v>
      </c>
      <c r="M34" s="1057"/>
      <c r="N34" s="79"/>
    </row>
    <row r="35" spans="1:14" x14ac:dyDescent="0.3">
      <c r="A35" s="70"/>
      <c r="B35" s="1026"/>
      <c r="C35" s="1046"/>
      <c r="D35" s="74"/>
      <c r="E35" s="1028"/>
      <c r="F35" s="1029"/>
      <c r="G35" s="502" t="s">
        <v>5</v>
      </c>
      <c r="H35" s="450">
        <v>3</v>
      </c>
      <c r="I35" s="1058"/>
      <c r="J35" s="1059"/>
      <c r="K35" s="1014"/>
      <c r="L35" s="1038"/>
      <c r="M35" s="1057"/>
    </row>
    <row r="36" spans="1:14" ht="39.6" x14ac:dyDescent="0.3">
      <c r="A36" s="70"/>
      <c r="B36" s="1026"/>
      <c r="C36" s="1046"/>
      <c r="D36" s="74"/>
      <c r="E36" s="1028"/>
      <c r="F36" s="1029"/>
      <c r="G36" s="502" t="s">
        <v>5</v>
      </c>
      <c r="H36" s="450">
        <v>15</v>
      </c>
      <c r="I36" s="447" t="s">
        <v>186</v>
      </c>
      <c r="J36" s="429">
        <v>55</v>
      </c>
      <c r="K36" s="1014"/>
      <c r="L36" s="434" t="s">
        <v>372</v>
      </c>
      <c r="M36" s="1057"/>
    </row>
    <row r="37" spans="1:14" x14ac:dyDescent="0.3">
      <c r="A37" s="70"/>
      <c r="B37" s="1026"/>
      <c r="C37" s="1046"/>
      <c r="D37" s="74"/>
      <c r="E37" s="158" t="s">
        <v>591</v>
      </c>
      <c r="F37" s="502" t="s">
        <v>108</v>
      </c>
      <c r="G37" s="502" t="s">
        <v>5</v>
      </c>
      <c r="H37" s="867">
        <v>75</v>
      </c>
      <c r="I37" s="447" t="s">
        <v>53</v>
      </c>
      <c r="J37" s="429">
        <v>100</v>
      </c>
      <c r="K37" s="1014"/>
      <c r="L37" s="1065" t="s">
        <v>724</v>
      </c>
      <c r="M37" s="1057" t="s">
        <v>361</v>
      </c>
    </row>
    <row r="38" spans="1:14" ht="39.6" x14ac:dyDescent="0.3">
      <c r="A38" s="70"/>
      <c r="B38" s="1026"/>
      <c r="C38" s="1046"/>
      <c r="D38" s="74"/>
      <c r="E38" s="195" t="s">
        <v>592</v>
      </c>
      <c r="F38" s="194" t="s">
        <v>805</v>
      </c>
      <c r="G38" s="194" t="s">
        <v>5</v>
      </c>
      <c r="H38" s="450">
        <v>15</v>
      </c>
      <c r="I38" s="447" t="s">
        <v>806</v>
      </c>
      <c r="J38" s="429">
        <v>20</v>
      </c>
      <c r="K38" s="1014"/>
      <c r="L38" s="1066"/>
      <c r="M38" s="1057"/>
    </row>
    <row r="39" spans="1:14" ht="39.6" x14ac:dyDescent="0.3">
      <c r="A39" s="70"/>
      <c r="B39" s="1026"/>
      <c r="C39" s="1046"/>
      <c r="D39" s="74"/>
      <c r="E39" s="195" t="s">
        <v>593</v>
      </c>
      <c r="F39" s="194" t="s">
        <v>122</v>
      </c>
      <c r="G39" s="194" t="s">
        <v>5</v>
      </c>
      <c r="H39" s="450">
        <v>250</v>
      </c>
      <c r="I39" s="447" t="s">
        <v>121</v>
      </c>
      <c r="J39" s="429">
        <v>1</v>
      </c>
      <c r="K39" s="1014"/>
      <c r="L39" s="437" t="s">
        <v>372</v>
      </c>
      <c r="M39" s="431" t="s">
        <v>129</v>
      </c>
    </row>
    <row r="40" spans="1:14" ht="39.6" x14ac:dyDescent="0.3">
      <c r="A40" s="70"/>
      <c r="B40" s="1026"/>
      <c r="C40" s="1045"/>
      <c r="D40" s="74"/>
      <c r="E40" s="446" t="s">
        <v>594</v>
      </c>
      <c r="F40" s="502" t="s">
        <v>109</v>
      </c>
      <c r="G40" s="502" t="s">
        <v>5</v>
      </c>
      <c r="H40" s="450">
        <v>5</v>
      </c>
      <c r="I40" s="447" t="s">
        <v>76</v>
      </c>
      <c r="J40" s="429">
        <v>1</v>
      </c>
      <c r="K40" s="1014"/>
      <c r="L40" s="1042" t="s">
        <v>355</v>
      </c>
      <c r="M40" s="1060" t="s">
        <v>851</v>
      </c>
    </row>
    <row r="41" spans="1:14" ht="26.4" x14ac:dyDescent="0.3">
      <c r="A41" s="70"/>
      <c r="B41" s="1026"/>
      <c r="C41" s="1046"/>
      <c r="D41" s="74"/>
      <c r="E41" s="158" t="s">
        <v>842</v>
      </c>
      <c r="F41" s="502" t="s">
        <v>96</v>
      </c>
      <c r="G41" s="447" t="s">
        <v>5</v>
      </c>
      <c r="H41" s="316">
        <v>0</v>
      </c>
      <c r="I41" s="447" t="s">
        <v>98</v>
      </c>
      <c r="J41" s="315">
        <v>1</v>
      </c>
      <c r="K41" s="1014"/>
      <c r="L41" s="1043"/>
      <c r="M41" s="1060"/>
    </row>
    <row r="42" spans="1:14" ht="13.8" thickBot="1" x14ac:dyDescent="0.35">
      <c r="A42" s="70"/>
      <c r="B42" s="1026"/>
      <c r="C42" s="1046"/>
      <c r="D42" s="74"/>
      <c r="E42" s="77" t="s">
        <v>595</v>
      </c>
      <c r="F42" s="78" t="s">
        <v>95</v>
      </c>
      <c r="G42" s="78" t="s">
        <v>5</v>
      </c>
      <c r="H42" s="318">
        <v>0</v>
      </c>
      <c r="I42" s="454" t="s">
        <v>97</v>
      </c>
      <c r="J42" s="319">
        <v>1</v>
      </c>
      <c r="K42" s="1014"/>
      <c r="L42" s="1044"/>
      <c r="M42" s="1060"/>
    </row>
    <row r="43" spans="1:14" ht="13.8" thickBot="1" x14ac:dyDescent="0.35">
      <c r="A43" s="70"/>
      <c r="B43" s="1026"/>
      <c r="C43" s="1046"/>
      <c r="D43" s="1047" t="s">
        <v>12</v>
      </c>
      <c r="E43" s="1048"/>
      <c r="F43" s="1048"/>
      <c r="G43" s="1049"/>
      <c r="H43" s="164">
        <f>SUM(H23:H42)</f>
        <v>3563.1</v>
      </c>
      <c r="I43" s="1050"/>
      <c r="J43" s="1051"/>
      <c r="K43" s="1051"/>
      <c r="L43" s="1051"/>
      <c r="M43" s="1052"/>
    </row>
    <row r="44" spans="1:14" ht="13.8" thickBot="1" x14ac:dyDescent="0.35">
      <c r="A44" s="70"/>
      <c r="B44" s="1026"/>
      <c r="C44" s="1046"/>
      <c r="D44" s="83"/>
      <c r="E44" s="1053" t="s">
        <v>8</v>
      </c>
      <c r="F44" s="1053"/>
      <c r="G44" s="1054"/>
      <c r="H44" s="165">
        <f>H43+H21</f>
        <v>3665.1</v>
      </c>
      <c r="I44" s="1055"/>
      <c r="J44" s="1056"/>
      <c r="K44" s="84"/>
      <c r="L44" s="84"/>
      <c r="M44" s="85"/>
    </row>
    <row r="45" spans="1:14" ht="13.8" thickBot="1" x14ac:dyDescent="0.35">
      <c r="A45" s="70"/>
      <c r="B45" s="1027"/>
      <c r="C45" s="1016" t="s">
        <v>368</v>
      </c>
      <c r="D45" s="1016"/>
      <c r="E45" s="1016"/>
      <c r="F45" s="1016"/>
      <c r="G45" s="1017"/>
      <c r="H45" s="166">
        <f t="shared" ref="H45:H46" si="0">H44</f>
        <v>3665.1</v>
      </c>
      <c r="I45" s="1018"/>
      <c r="J45" s="1019"/>
      <c r="K45" s="141"/>
      <c r="L45" s="141"/>
      <c r="M45" s="86"/>
    </row>
    <row r="46" spans="1:14" ht="13.8" thickBot="1" x14ac:dyDescent="0.35">
      <c r="A46" s="87"/>
      <c r="B46" s="88"/>
      <c r="C46" s="1020" t="s">
        <v>54</v>
      </c>
      <c r="D46" s="1020"/>
      <c r="E46" s="1020"/>
      <c r="F46" s="1020"/>
      <c r="G46" s="1021"/>
      <c r="H46" s="167">
        <f t="shared" si="0"/>
        <v>3665.1</v>
      </c>
      <c r="I46" s="1022"/>
      <c r="J46" s="1023"/>
      <c r="K46" s="142"/>
      <c r="L46" s="142"/>
      <c r="M46" s="89"/>
    </row>
    <row r="47" spans="1:14" x14ac:dyDescent="0.3">
      <c r="B47" s="1024"/>
      <c r="C47" s="1024"/>
      <c r="D47" s="1024"/>
      <c r="E47" s="1024"/>
      <c r="F47" s="1024"/>
      <c r="G47" s="1024"/>
      <c r="H47" s="1024"/>
      <c r="I47" s="1024"/>
      <c r="J47" s="1024"/>
      <c r="K47" s="16"/>
      <c r="L47" s="16"/>
    </row>
  </sheetData>
  <mergeCells count="52">
    <mergeCell ref="B5:M5"/>
    <mergeCell ref="B6:M6"/>
    <mergeCell ref="F7:F9"/>
    <mergeCell ref="G7:G9"/>
    <mergeCell ref="H7:H9"/>
    <mergeCell ref="I7:J7"/>
    <mergeCell ref="L7:M8"/>
    <mergeCell ref="I8:I9"/>
    <mergeCell ref="J8:J9"/>
    <mergeCell ref="K7:K9"/>
    <mergeCell ref="A7:A9"/>
    <mergeCell ref="B7:B9"/>
    <mergeCell ref="C7:C9"/>
    <mergeCell ref="D7:D9"/>
    <mergeCell ref="E7:E9"/>
    <mergeCell ref="L40:L42"/>
    <mergeCell ref="C40:C44"/>
    <mergeCell ref="D43:G43"/>
    <mergeCell ref="I43:M43"/>
    <mergeCell ref="E44:G44"/>
    <mergeCell ref="I44:J44"/>
    <mergeCell ref="K30:K42"/>
    <mergeCell ref="M30:M36"/>
    <mergeCell ref="I34:I35"/>
    <mergeCell ref="J34:J35"/>
    <mergeCell ref="M40:M42"/>
    <mergeCell ref="M37:M38"/>
    <mergeCell ref="C13:C39"/>
    <mergeCell ref="D13:M13"/>
    <mergeCell ref="L37:L38"/>
    <mergeCell ref="F21:G21"/>
    <mergeCell ref="C45:G45"/>
    <mergeCell ref="I45:J45"/>
    <mergeCell ref="C46:G46"/>
    <mergeCell ref="I46:J46"/>
    <mergeCell ref="B47:J47"/>
    <mergeCell ref="B12:B45"/>
    <mergeCell ref="E30:E36"/>
    <mergeCell ref="F30:F36"/>
    <mergeCell ref="I21:M21"/>
    <mergeCell ref="K14:K20"/>
    <mergeCell ref="M14:M20"/>
    <mergeCell ref="L14:L20"/>
    <mergeCell ref="L34:L35"/>
    <mergeCell ref="L26:L27"/>
    <mergeCell ref="M26:M27"/>
    <mergeCell ref="L24:L25"/>
    <mergeCell ref="D22:M22"/>
    <mergeCell ref="M24:M25"/>
    <mergeCell ref="E26:E27"/>
    <mergeCell ref="F26:F27"/>
    <mergeCell ref="K23:K28"/>
  </mergeCells>
  <phoneticPr fontId="31" type="noConversion"/>
  <pageMargins left="0.23622047244094491" right="0.23622047244094491" top="0.74803149606299213" bottom="0.74803149606299213" header="0.31496062992125984" footer="0.31496062992125984"/>
  <pageSetup paperSize="9" scale="89" fitToHeight="0" orientation="landscape" r:id="rId1"/>
  <rowBreaks count="1" manualBreakCount="1">
    <brk id="2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EE474-F628-4206-929B-75262DCB6180}">
  <sheetPr>
    <pageSetUpPr fitToPage="1"/>
  </sheetPr>
  <dimension ref="A1:R186"/>
  <sheetViews>
    <sheetView view="pageBreakPreview" zoomScale="70" zoomScaleNormal="90" zoomScaleSheetLayoutView="70" workbookViewId="0">
      <selection activeCell="J3" sqref="J3"/>
    </sheetView>
  </sheetViews>
  <sheetFormatPr defaultColWidth="9.109375" defaultRowHeight="13.2" x14ac:dyDescent="0.3"/>
  <cols>
    <col min="1" max="2" width="3.6640625" style="229" customWidth="1"/>
    <col min="3" max="3" width="4.109375" style="229" customWidth="1"/>
    <col min="4" max="4" width="5.109375" style="229" customWidth="1"/>
    <col min="5" max="5" width="11" style="229" bestFit="1" customWidth="1"/>
    <col min="6" max="6" width="37.6640625" style="229" customWidth="1"/>
    <col min="7" max="7" width="9.5546875" style="231" customWidth="1"/>
    <col min="8" max="8" width="9.44140625" style="254" customWidth="1"/>
    <col min="9" max="9" width="23.44140625" style="229" customWidth="1"/>
    <col min="10" max="11" width="7.33203125" style="232" customWidth="1"/>
    <col min="12" max="12" width="14" style="232" customWidth="1"/>
    <col min="13" max="13" width="17.33203125" style="229" customWidth="1"/>
    <col min="14" max="16384" width="9.109375" style="229"/>
  </cols>
  <sheetData>
    <row r="1" spans="1:13" ht="15.6" x14ac:dyDescent="0.3">
      <c r="J1" s="270" t="s">
        <v>864</v>
      </c>
    </row>
    <row r="2" spans="1:13" ht="15.6" x14ac:dyDescent="0.3">
      <c r="J2" s="271" t="s">
        <v>874</v>
      </c>
    </row>
    <row r="3" spans="1:13" ht="15.6" x14ac:dyDescent="0.3">
      <c r="J3" s="271" t="s">
        <v>890</v>
      </c>
    </row>
    <row r="4" spans="1:13" ht="16.2" thickBot="1" x14ac:dyDescent="0.35">
      <c r="J4" s="271"/>
    </row>
    <row r="5" spans="1:13" x14ac:dyDescent="0.3">
      <c r="A5" s="275"/>
      <c r="B5" s="276"/>
      <c r="C5" s="1094" t="s">
        <v>887</v>
      </c>
      <c r="D5" s="1094"/>
      <c r="E5" s="1094"/>
      <c r="F5" s="1094"/>
      <c r="G5" s="1094"/>
      <c r="H5" s="1094"/>
      <c r="I5" s="1094"/>
      <c r="J5" s="1094"/>
      <c r="K5" s="1094"/>
      <c r="L5" s="1094"/>
      <c r="M5" s="1095"/>
    </row>
    <row r="6" spans="1:13" ht="13.8" thickBot="1" x14ac:dyDescent="0.35">
      <c r="A6" s="277"/>
      <c r="B6" s="278"/>
      <c r="C6" s="1096" t="s">
        <v>132</v>
      </c>
      <c r="D6" s="1096"/>
      <c r="E6" s="1096"/>
      <c r="F6" s="1096"/>
      <c r="G6" s="1096"/>
      <c r="H6" s="1096"/>
      <c r="I6" s="1096"/>
      <c r="J6" s="1096"/>
      <c r="K6" s="1096"/>
      <c r="L6" s="1096"/>
      <c r="M6" s="1097"/>
    </row>
    <row r="7" spans="1:13" x14ac:dyDescent="0.3">
      <c r="A7" s="1132" t="s">
        <v>369</v>
      </c>
      <c r="B7" s="1135" t="s">
        <v>365</v>
      </c>
      <c r="C7" s="1138" t="s">
        <v>366</v>
      </c>
      <c r="D7" s="1138" t="s">
        <v>367</v>
      </c>
      <c r="E7" s="1141" t="s">
        <v>0</v>
      </c>
      <c r="F7" s="1144" t="s">
        <v>370</v>
      </c>
      <c r="G7" s="1155" t="s">
        <v>2</v>
      </c>
      <c r="H7" s="1158" t="s">
        <v>92</v>
      </c>
      <c r="I7" s="1161" t="s">
        <v>492</v>
      </c>
      <c r="J7" s="1161"/>
      <c r="K7" s="1114" t="s">
        <v>253</v>
      </c>
      <c r="L7" s="1147" t="s">
        <v>3</v>
      </c>
      <c r="M7" s="1148"/>
    </row>
    <row r="8" spans="1:13" x14ac:dyDescent="0.3">
      <c r="A8" s="1133"/>
      <c r="B8" s="1136"/>
      <c r="C8" s="1139"/>
      <c r="D8" s="1139"/>
      <c r="E8" s="1142"/>
      <c r="F8" s="1145"/>
      <c r="G8" s="1156"/>
      <c r="H8" s="1159"/>
      <c r="I8" s="1151" t="s">
        <v>1</v>
      </c>
      <c r="J8" s="1153" t="s">
        <v>93</v>
      </c>
      <c r="K8" s="1115"/>
      <c r="L8" s="1149"/>
      <c r="M8" s="1150"/>
    </row>
    <row r="9" spans="1:13" ht="66.599999999999994" customHeight="1" thickBot="1" x14ac:dyDescent="0.35">
      <c r="A9" s="1134"/>
      <c r="B9" s="1137"/>
      <c r="C9" s="1140"/>
      <c r="D9" s="1140"/>
      <c r="E9" s="1143"/>
      <c r="F9" s="1146"/>
      <c r="G9" s="1157"/>
      <c r="H9" s="1160"/>
      <c r="I9" s="1152"/>
      <c r="J9" s="1154"/>
      <c r="K9" s="1116"/>
      <c r="L9" s="590" t="s">
        <v>373</v>
      </c>
      <c r="M9" s="201" t="s">
        <v>374</v>
      </c>
    </row>
    <row r="10" spans="1:13" ht="13.8" thickBot="1" x14ac:dyDescent="0.35">
      <c r="A10" s="202" t="s">
        <v>259</v>
      </c>
      <c r="B10" s="203"/>
      <c r="C10" s="203"/>
      <c r="D10" s="204"/>
      <c r="E10" s="204"/>
      <c r="F10" s="204"/>
      <c r="G10" s="204"/>
      <c r="H10" s="242"/>
      <c r="I10" s="204"/>
      <c r="J10" s="204"/>
      <c r="K10" s="204"/>
      <c r="L10" s="204"/>
      <c r="M10" s="205"/>
    </row>
    <row r="11" spans="1:13" s="230" customFormat="1" ht="13.8" thickBot="1" x14ac:dyDescent="0.3">
      <c r="A11" s="206"/>
      <c r="B11" s="207" t="s">
        <v>435</v>
      </c>
      <c r="C11" s="208"/>
      <c r="D11" s="208"/>
      <c r="E11" s="208"/>
      <c r="F11" s="208"/>
      <c r="G11" s="208"/>
      <c r="H11" s="243"/>
      <c r="I11" s="208"/>
      <c r="J11" s="208"/>
      <c r="K11" s="208"/>
      <c r="L11" s="208"/>
      <c r="M11" s="209"/>
    </row>
    <row r="12" spans="1:13" ht="13.8" thickBot="1" x14ac:dyDescent="0.35">
      <c r="A12" s="210"/>
      <c r="B12" s="211"/>
      <c r="C12" s="1119" t="s">
        <v>596</v>
      </c>
      <c r="D12" s="1122" t="s">
        <v>597</v>
      </c>
      <c r="E12" s="1122"/>
      <c r="F12" s="1122"/>
      <c r="G12" s="1122"/>
      <c r="H12" s="1122"/>
      <c r="I12" s="1122"/>
      <c r="J12" s="1122"/>
      <c r="K12" s="1122"/>
      <c r="L12" s="1122"/>
      <c r="M12" s="1123"/>
    </row>
    <row r="13" spans="1:13" ht="13.8" thickBot="1" x14ac:dyDescent="0.35">
      <c r="A13" s="210"/>
      <c r="B13" s="211"/>
      <c r="C13" s="1120"/>
      <c r="D13" s="379" t="s">
        <v>598</v>
      </c>
      <c r="E13" s="805"/>
      <c r="F13" s="805"/>
      <c r="G13" s="805"/>
      <c r="H13" s="805"/>
      <c r="I13" s="805"/>
      <c r="J13" s="805"/>
      <c r="K13" s="805"/>
      <c r="L13" s="1117"/>
      <c r="M13" s="1118"/>
    </row>
    <row r="14" spans="1:13" x14ac:dyDescent="0.3">
      <c r="A14" s="210"/>
      <c r="B14" s="211"/>
      <c r="C14" s="1120"/>
      <c r="D14" s="380"/>
      <c r="E14" s="1124" t="s">
        <v>599</v>
      </c>
      <c r="F14" s="1112" t="s">
        <v>707</v>
      </c>
      <c r="G14" s="773" t="s">
        <v>5</v>
      </c>
      <c r="H14" s="806">
        <v>54</v>
      </c>
      <c r="I14" s="1111" t="s">
        <v>18</v>
      </c>
      <c r="J14" s="1112">
        <v>100</v>
      </c>
      <c r="K14" s="1131" t="s">
        <v>344</v>
      </c>
      <c r="L14" s="1162" t="s">
        <v>308</v>
      </c>
      <c r="M14" s="1098" t="s">
        <v>861</v>
      </c>
    </row>
    <row r="15" spans="1:13" x14ac:dyDescent="0.3">
      <c r="A15" s="210"/>
      <c r="B15" s="211"/>
      <c r="C15" s="1120"/>
      <c r="D15" s="233"/>
      <c r="E15" s="1101"/>
      <c r="F15" s="1125"/>
      <c r="G15" s="767" t="s">
        <v>4</v>
      </c>
      <c r="H15" s="629">
        <v>138</v>
      </c>
      <c r="I15" s="1108"/>
      <c r="J15" s="1110"/>
      <c r="K15" s="1125"/>
      <c r="L15" s="1163"/>
      <c r="M15" s="1099"/>
    </row>
    <row r="16" spans="1:13" ht="26.4" x14ac:dyDescent="0.3">
      <c r="A16" s="210"/>
      <c r="B16" s="211"/>
      <c r="C16" s="1120"/>
      <c r="D16" s="233"/>
      <c r="E16" s="620" t="s">
        <v>600</v>
      </c>
      <c r="F16" s="767" t="s">
        <v>708</v>
      </c>
      <c r="G16" s="763" t="s">
        <v>5</v>
      </c>
      <c r="H16" s="764">
        <v>55</v>
      </c>
      <c r="I16" s="769" t="s">
        <v>18</v>
      </c>
      <c r="J16" s="766">
        <v>27</v>
      </c>
      <c r="K16" s="1125"/>
      <c r="L16" s="767" t="s">
        <v>308</v>
      </c>
      <c r="M16" s="1099"/>
    </row>
    <row r="17" spans="1:18" x14ac:dyDescent="0.3">
      <c r="A17" s="210"/>
      <c r="B17" s="211"/>
      <c r="C17" s="1120"/>
      <c r="D17" s="233"/>
      <c r="E17" s="1100" t="s">
        <v>601</v>
      </c>
      <c r="F17" s="1102" t="s">
        <v>260</v>
      </c>
      <c r="G17" s="1104" t="s">
        <v>5</v>
      </c>
      <c r="H17" s="1106">
        <v>15</v>
      </c>
      <c r="I17" s="1108" t="s">
        <v>18</v>
      </c>
      <c r="J17" s="1109">
        <v>100</v>
      </c>
      <c r="K17" s="1125"/>
      <c r="L17" s="1163" t="s">
        <v>308</v>
      </c>
      <c r="M17" s="1099"/>
      <c r="R17" s="294"/>
    </row>
    <row r="18" spans="1:18" x14ac:dyDescent="0.3">
      <c r="A18" s="210"/>
      <c r="B18" s="211"/>
      <c r="C18" s="1120"/>
      <c r="D18" s="233"/>
      <c r="E18" s="1101"/>
      <c r="F18" s="1103"/>
      <c r="G18" s="1105"/>
      <c r="H18" s="1107"/>
      <c r="I18" s="1108"/>
      <c r="J18" s="1110"/>
      <c r="K18" s="1125"/>
      <c r="L18" s="1163"/>
      <c r="M18" s="1099"/>
    </row>
    <row r="19" spans="1:18" x14ac:dyDescent="0.3">
      <c r="A19" s="210"/>
      <c r="B19" s="211"/>
      <c r="C19" s="1120"/>
      <c r="D19" s="233"/>
      <c r="E19" s="1100" t="s">
        <v>602</v>
      </c>
      <c r="F19" s="1104" t="s">
        <v>772</v>
      </c>
      <c r="G19" s="1104" t="s">
        <v>5</v>
      </c>
      <c r="H19" s="1106">
        <v>20</v>
      </c>
      <c r="I19" s="1108" t="s">
        <v>773</v>
      </c>
      <c r="J19" s="1109">
        <v>1</v>
      </c>
      <c r="K19" s="1125"/>
      <c r="L19" s="1163" t="s">
        <v>774</v>
      </c>
      <c r="M19" s="1099"/>
    </row>
    <row r="20" spans="1:18" x14ac:dyDescent="0.3">
      <c r="A20" s="210"/>
      <c r="B20" s="211"/>
      <c r="C20" s="1120"/>
      <c r="D20" s="233"/>
      <c r="E20" s="1101"/>
      <c r="F20" s="1113"/>
      <c r="G20" s="1105"/>
      <c r="H20" s="1107"/>
      <c r="I20" s="1108"/>
      <c r="J20" s="1110"/>
      <c r="K20" s="1125"/>
      <c r="L20" s="1163"/>
      <c r="M20" s="1099"/>
    </row>
    <row r="21" spans="1:18" ht="13.8" thickBot="1" x14ac:dyDescent="0.35">
      <c r="A21" s="210"/>
      <c r="B21" s="211"/>
      <c r="C21" s="1120"/>
      <c r="D21" s="233"/>
      <c r="E21" s="1126" t="s">
        <v>12</v>
      </c>
      <c r="F21" s="1126"/>
      <c r="G21" s="1127"/>
      <c r="H21" s="244">
        <f>SUM(H14:H20)</f>
        <v>282</v>
      </c>
      <c r="I21" s="1128"/>
      <c r="J21" s="1129"/>
      <c r="K21" s="1129"/>
      <c r="L21" s="1129"/>
      <c r="M21" s="1130"/>
    </row>
    <row r="22" spans="1:18" ht="13.8" thickBot="1" x14ac:dyDescent="0.35">
      <c r="A22" s="210"/>
      <c r="B22" s="241"/>
      <c r="C22" s="1121"/>
      <c r="D22" s="1164" t="s">
        <v>8</v>
      </c>
      <c r="E22" s="1164"/>
      <c r="F22" s="1164"/>
      <c r="G22" s="1165"/>
      <c r="H22" s="245">
        <f>SUM(H14:H21)/2</f>
        <v>282</v>
      </c>
      <c r="I22" s="1166"/>
      <c r="J22" s="1167"/>
      <c r="K22" s="1167"/>
      <c r="L22" s="1167"/>
      <c r="M22" s="1168"/>
    </row>
    <row r="23" spans="1:18" ht="13.8" thickBot="1" x14ac:dyDescent="0.35">
      <c r="A23" s="210"/>
      <c r="B23" s="212"/>
      <c r="C23" s="213"/>
      <c r="D23" s="593"/>
      <c r="E23" s="593"/>
      <c r="F23" s="1169" t="s">
        <v>385</v>
      </c>
      <c r="G23" s="1170"/>
      <c r="H23" s="246">
        <f t="shared" ref="H23" si="0">H22</f>
        <v>282</v>
      </c>
      <c r="I23" s="199"/>
      <c r="J23" s="200"/>
      <c r="K23" s="200"/>
      <c r="L23" s="200"/>
      <c r="M23" s="198"/>
    </row>
    <row r="24" spans="1:18" ht="13.8" thickBot="1" x14ac:dyDescent="0.35">
      <c r="A24" s="210"/>
      <c r="B24" s="207" t="s">
        <v>416</v>
      </c>
      <c r="C24" s="211"/>
      <c r="D24" s="208"/>
      <c r="E24" s="208"/>
      <c r="F24" s="208"/>
      <c r="G24" s="208"/>
      <c r="H24" s="243"/>
      <c r="I24" s="208"/>
      <c r="J24" s="208"/>
      <c r="K24" s="208"/>
      <c r="L24" s="208"/>
      <c r="M24" s="209"/>
    </row>
    <row r="25" spans="1:18" ht="13.8" thickBot="1" x14ac:dyDescent="0.35">
      <c r="A25" s="210"/>
      <c r="B25" s="211"/>
      <c r="C25" s="1119" t="s">
        <v>603</v>
      </c>
      <c r="D25" s="1172" t="s">
        <v>604</v>
      </c>
      <c r="E25" s="1172"/>
      <c r="F25" s="1172"/>
      <c r="G25" s="1172"/>
      <c r="H25" s="1172"/>
      <c r="I25" s="1172"/>
      <c r="J25" s="1172"/>
      <c r="K25" s="1172"/>
      <c r="L25" s="1172"/>
      <c r="M25" s="1173"/>
    </row>
    <row r="26" spans="1:18" x14ac:dyDescent="0.3">
      <c r="A26" s="210"/>
      <c r="B26" s="211"/>
      <c r="C26" s="1171"/>
      <c r="D26" s="1174" t="s">
        <v>605</v>
      </c>
      <c r="E26" s="1175"/>
      <c r="F26" s="1175"/>
      <c r="G26" s="1175"/>
      <c r="H26" s="1175"/>
      <c r="I26" s="1175"/>
      <c r="J26" s="1175"/>
      <c r="K26" s="1175"/>
      <c r="L26" s="1175"/>
      <c r="M26" s="1176"/>
    </row>
    <row r="27" spans="1:18" ht="19.05" customHeight="1" x14ac:dyDescent="0.3">
      <c r="A27" s="210"/>
      <c r="B27" s="211"/>
      <c r="C27" s="1171"/>
      <c r="D27" s="380"/>
      <c r="E27" s="1177" t="s">
        <v>606</v>
      </c>
      <c r="F27" s="1105" t="s">
        <v>746</v>
      </c>
      <c r="G27" s="621" t="s">
        <v>5</v>
      </c>
      <c r="H27" s="320">
        <v>5</v>
      </c>
      <c r="I27" s="1113" t="s">
        <v>406</v>
      </c>
      <c r="J27" s="1188">
        <v>1</v>
      </c>
      <c r="K27" s="1190" t="s">
        <v>346</v>
      </c>
      <c r="L27" s="1190" t="s">
        <v>272</v>
      </c>
      <c r="M27" s="1180" t="s">
        <v>488</v>
      </c>
    </row>
    <row r="28" spans="1:18" ht="36.6" customHeight="1" thickBot="1" x14ac:dyDescent="0.35">
      <c r="A28" s="210"/>
      <c r="B28" s="211"/>
      <c r="C28" s="1171"/>
      <c r="D28" s="233"/>
      <c r="E28" s="1178" t="s">
        <v>312</v>
      </c>
      <c r="F28" s="1179"/>
      <c r="G28" s="622" t="s">
        <v>10</v>
      </c>
      <c r="H28" s="321">
        <v>10</v>
      </c>
      <c r="I28" s="1179"/>
      <c r="J28" s="1189"/>
      <c r="K28" s="1191"/>
      <c r="L28" s="1191"/>
      <c r="M28" s="1181"/>
    </row>
    <row r="29" spans="1:18" ht="13.8" thickBot="1" x14ac:dyDescent="0.35">
      <c r="A29" s="210"/>
      <c r="B29" s="211"/>
      <c r="C29" s="1171"/>
      <c r="D29" s="1182" t="s">
        <v>12</v>
      </c>
      <c r="E29" s="1126"/>
      <c r="F29" s="1126"/>
      <c r="G29" s="1127"/>
      <c r="H29" s="244">
        <f t="shared" ref="H29" si="1">SUM(H27:H28)</f>
        <v>15</v>
      </c>
      <c r="I29" s="234"/>
      <c r="J29" s="234"/>
      <c r="K29" s="1192"/>
      <c r="L29" s="1192"/>
      <c r="M29" s="235"/>
    </row>
    <row r="30" spans="1:18" ht="13.5" customHeight="1" thickBot="1" x14ac:dyDescent="0.35">
      <c r="A30" s="210"/>
      <c r="B30" s="211"/>
      <c r="C30" s="1120"/>
      <c r="D30" s="1254" t="s">
        <v>839</v>
      </c>
      <c r="E30" s="1255"/>
      <c r="F30" s="1255"/>
      <c r="G30" s="1255"/>
      <c r="H30" s="1255"/>
      <c r="I30" s="1255"/>
      <c r="J30" s="1255"/>
      <c r="K30" s="1255"/>
      <c r="L30" s="1255"/>
      <c r="M30" s="1256"/>
    </row>
    <row r="31" spans="1:18" ht="14.55" customHeight="1" x14ac:dyDescent="0.3">
      <c r="A31" s="210"/>
      <c r="B31" s="211"/>
      <c r="C31" s="1120"/>
      <c r="D31" s="383"/>
      <c r="E31" s="1183" t="s">
        <v>607</v>
      </c>
      <c r="F31" s="1185" t="s">
        <v>138</v>
      </c>
      <c r="G31" s="214" t="s">
        <v>5</v>
      </c>
      <c r="H31" s="392">
        <v>80.2</v>
      </c>
      <c r="I31" s="1111" t="s">
        <v>286</v>
      </c>
      <c r="J31" s="1186">
        <v>5</v>
      </c>
      <c r="K31" s="1195" t="s">
        <v>345</v>
      </c>
      <c r="L31" s="1195" t="s">
        <v>285</v>
      </c>
      <c r="M31" s="1333" t="s">
        <v>692</v>
      </c>
    </row>
    <row r="32" spans="1:18" ht="13.8" thickBot="1" x14ac:dyDescent="0.35">
      <c r="A32" s="210"/>
      <c r="B32" s="211"/>
      <c r="C32" s="1120"/>
      <c r="D32" s="383"/>
      <c r="E32" s="1184"/>
      <c r="F32" s="1163"/>
      <c r="G32" s="608" t="s">
        <v>4</v>
      </c>
      <c r="H32" s="343">
        <v>395.6</v>
      </c>
      <c r="I32" s="1108"/>
      <c r="J32" s="1187"/>
      <c r="K32" s="1196"/>
      <c r="L32" s="1196"/>
      <c r="M32" s="1393"/>
    </row>
    <row r="33" spans="1:13" ht="13.8" thickBot="1" x14ac:dyDescent="0.35">
      <c r="A33" s="210"/>
      <c r="B33" s="211"/>
      <c r="C33" s="1120"/>
      <c r="D33" s="384"/>
      <c r="E33" s="1193" t="s">
        <v>12</v>
      </c>
      <c r="F33" s="1193"/>
      <c r="G33" s="1194"/>
      <c r="H33" s="247">
        <f>SUM(H31:H32)</f>
        <v>475.8</v>
      </c>
      <c r="I33" s="592"/>
      <c r="J33" s="601"/>
      <c r="K33" s="601"/>
      <c r="L33" s="601"/>
      <c r="M33" s="197"/>
    </row>
    <row r="34" spans="1:13" ht="13.8" thickBot="1" x14ac:dyDescent="0.35">
      <c r="A34" s="210"/>
      <c r="B34" s="211"/>
      <c r="C34" s="1121"/>
      <c r="D34" s="1164" t="s">
        <v>8</v>
      </c>
      <c r="E34" s="1164"/>
      <c r="F34" s="1164"/>
      <c r="G34" s="1165"/>
      <c r="H34" s="248">
        <f>SUM(H31:H33)/2</f>
        <v>475.8</v>
      </c>
      <c r="I34" s="1166"/>
      <c r="J34" s="1167"/>
      <c r="K34" s="1167"/>
      <c r="L34" s="1167"/>
      <c r="M34" s="1168"/>
    </row>
    <row r="35" spans="1:13" ht="13.8" thickBot="1" x14ac:dyDescent="0.35">
      <c r="A35" s="210"/>
      <c r="B35" s="211"/>
      <c r="C35" s="1119" t="s">
        <v>608</v>
      </c>
      <c r="D35" s="1198" t="s">
        <v>270</v>
      </c>
      <c r="E35" s="1198"/>
      <c r="F35" s="1198"/>
      <c r="G35" s="1198"/>
      <c r="H35" s="1198"/>
      <c r="I35" s="1198"/>
      <c r="J35" s="1198"/>
      <c r="K35" s="1198"/>
      <c r="L35" s="1198"/>
      <c r="M35" s="1199"/>
    </row>
    <row r="36" spans="1:13" ht="13.8" thickBot="1" x14ac:dyDescent="0.35">
      <c r="A36" s="210"/>
      <c r="B36" s="211"/>
      <c r="C36" s="1171"/>
      <c r="D36" s="1200" t="s">
        <v>467</v>
      </c>
      <c r="E36" s="1201"/>
      <c r="F36" s="1201"/>
      <c r="G36" s="1201"/>
      <c r="H36" s="1201"/>
      <c r="I36" s="1201"/>
      <c r="J36" s="1201"/>
      <c r="K36" s="1201"/>
      <c r="L36" s="1201"/>
      <c r="M36" s="1202"/>
    </row>
    <row r="37" spans="1:13" ht="66" x14ac:dyDescent="0.3">
      <c r="A37" s="210"/>
      <c r="B37" s="211"/>
      <c r="C37" s="1171"/>
      <c r="D37" s="703"/>
      <c r="E37" s="807" t="s">
        <v>609</v>
      </c>
      <c r="F37" s="808" t="s">
        <v>151</v>
      </c>
      <c r="G37" s="701" t="s">
        <v>5</v>
      </c>
      <c r="H37" s="392">
        <v>45</v>
      </c>
      <c r="I37" s="707" t="s">
        <v>812</v>
      </c>
      <c r="J37" s="809">
        <v>100</v>
      </c>
      <c r="K37" s="843" t="s">
        <v>382</v>
      </c>
      <c r="L37" s="852" t="s">
        <v>873</v>
      </c>
      <c r="M37" s="853" t="s">
        <v>861</v>
      </c>
    </row>
    <row r="38" spans="1:13" ht="13.2" customHeight="1" thickBot="1" x14ac:dyDescent="0.35">
      <c r="A38" s="210"/>
      <c r="B38" s="211"/>
      <c r="C38" s="1171"/>
      <c r="D38" s="1182" t="s">
        <v>12</v>
      </c>
      <c r="E38" s="1203"/>
      <c r="F38" s="1203"/>
      <c r="G38" s="1204"/>
      <c r="H38" s="250">
        <f>SUM(H37:H37)</f>
        <v>45</v>
      </c>
      <c r="I38" s="388"/>
      <c r="J38" s="239"/>
      <c r="K38" s="239"/>
      <c r="L38" s="239"/>
      <c r="M38" s="240"/>
    </row>
    <row r="39" spans="1:13" ht="13.8" thickBot="1" x14ac:dyDescent="0.35">
      <c r="A39" s="210"/>
      <c r="B39" s="211"/>
      <c r="C39" s="1171"/>
      <c r="D39" s="1205" t="s">
        <v>610</v>
      </c>
      <c r="E39" s="1206"/>
      <c r="F39" s="1206"/>
      <c r="G39" s="1206"/>
      <c r="H39" s="1206"/>
      <c r="I39" s="1206"/>
      <c r="J39" s="1206"/>
      <c r="K39" s="1206"/>
      <c r="L39" s="1206"/>
      <c r="M39" s="1207"/>
    </row>
    <row r="40" spans="1:13" ht="26.4" x14ac:dyDescent="0.3">
      <c r="A40" s="210"/>
      <c r="B40" s="211"/>
      <c r="C40" s="1171"/>
      <c r="D40" s="382"/>
      <c r="E40" s="624" t="s">
        <v>480</v>
      </c>
      <c r="F40" s="625" t="s">
        <v>747</v>
      </c>
      <c r="G40" s="625" t="s">
        <v>5</v>
      </c>
      <c r="H40" s="342">
        <v>30</v>
      </c>
      <c r="I40" s="344" t="s">
        <v>775</v>
      </c>
      <c r="J40" s="344">
        <v>37</v>
      </c>
      <c r="K40" s="1217" t="s">
        <v>382</v>
      </c>
      <c r="L40" s="626" t="s">
        <v>776</v>
      </c>
      <c r="M40" s="1208" t="s">
        <v>271</v>
      </c>
    </row>
    <row r="41" spans="1:13" ht="39.6" x14ac:dyDescent="0.3">
      <c r="A41" s="210"/>
      <c r="B41" s="211"/>
      <c r="C41" s="1171"/>
      <c r="D41" s="237"/>
      <c r="E41" s="261" t="s">
        <v>481</v>
      </c>
      <c r="F41" s="264" t="s">
        <v>363</v>
      </c>
      <c r="G41" s="256" t="s">
        <v>5</v>
      </c>
      <c r="H41" s="322">
        <v>5</v>
      </c>
      <c r="I41" s="610" t="s">
        <v>748</v>
      </c>
      <c r="J41" s="323">
        <v>1</v>
      </c>
      <c r="K41" s="1218"/>
      <c r="L41" s="627" t="s">
        <v>272</v>
      </c>
      <c r="M41" s="1208"/>
    </row>
    <row r="42" spans="1:13" ht="26.4" x14ac:dyDescent="0.3">
      <c r="A42" s="210"/>
      <c r="B42" s="211"/>
      <c r="C42" s="1171"/>
      <c r="D42" s="237"/>
      <c r="E42" s="261" t="s">
        <v>478</v>
      </c>
      <c r="F42" s="608" t="s">
        <v>753</v>
      </c>
      <c r="G42" s="746" t="s">
        <v>189</v>
      </c>
      <c r="H42" s="343">
        <v>10</v>
      </c>
      <c r="I42" s="610" t="s">
        <v>754</v>
      </c>
      <c r="J42" s="610">
        <v>1</v>
      </c>
      <c r="K42" s="1218"/>
      <c r="L42" s="608" t="s">
        <v>278</v>
      </c>
      <c r="M42" s="1208"/>
    </row>
    <row r="43" spans="1:13" ht="40.200000000000003" thickBot="1" x14ac:dyDescent="0.35">
      <c r="A43" s="210"/>
      <c r="B43" s="211"/>
      <c r="C43" s="1171"/>
      <c r="D43" s="237"/>
      <c r="E43" s="283" t="s">
        <v>479</v>
      </c>
      <c r="F43" s="221" t="s">
        <v>749</v>
      </c>
      <c r="G43" s="614" t="s">
        <v>5</v>
      </c>
      <c r="H43" s="591">
        <v>8</v>
      </c>
      <c r="I43" s="341" t="s">
        <v>813</v>
      </c>
      <c r="J43" s="589">
        <v>1</v>
      </c>
      <c r="K43" s="1219"/>
      <c r="L43" s="284" t="s">
        <v>278</v>
      </c>
      <c r="M43" s="1208"/>
    </row>
    <row r="44" spans="1:13" ht="13.8" thickBot="1" x14ac:dyDescent="0.35">
      <c r="A44" s="210"/>
      <c r="B44" s="211"/>
      <c r="C44" s="1171"/>
      <c r="D44" s="238"/>
      <c r="E44" s="597"/>
      <c r="F44" s="1193" t="s">
        <v>12</v>
      </c>
      <c r="G44" s="1194"/>
      <c r="H44" s="249">
        <f>SUM(H40:H43)</f>
        <v>53</v>
      </c>
      <c r="I44" s="597"/>
      <c r="J44" s="597"/>
      <c r="K44" s="597"/>
      <c r="L44" s="597"/>
      <c r="M44" s="598"/>
    </row>
    <row r="45" spans="1:13" ht="13.5" customHeight="1" thickBot="1" x14ac:dyDescent="0.35">
      <c r="A45" s="210"/>
      <c r="B45" s="211"/>
      <c r="C45" s="1171"/>
      <c r="D45" s="1254" t="s">
        <v>840</v>
      </c>
      <c r="E45" s="1255"/>
      <c r="F45" s="1255"/>
      <c r="G45" s="1255"/>
      <c r="H45" s="1255"/>
      <c r="I45" s="1255"/>
      <c r="J45" s="1255"/>
      <c r="K45" s="1255"/>
      <c r="L45" s="1255"/>
      <c r="M45" s="1256"/>
    </row>
    <row r="46" spans="1:13" ht="39.6" x14ac:dyDescent="0.3">
      <c r="A46" s="210"/>
      <c r="B46" s="211"/>
      <c r="C46" s="1171"/>
      <c r="D46" s="383"/>
      <c r="E46" s="846" t="s">
        <v>611</v>
      </c>
      <c r="F46" s="848" t="s">
        <v>778</v>
      </c>
      <c r="G46" s="844" t="s">
        <v>5</v>
      </c>
      <c r="H46" s="393">
        <v>20</v>
      </c>
      <c r="I46" s="883" t="s">
        <v>273</v>
      </c>
      <c r="J46" s="849">
        <v>1</v>
      </c>
      <c r="K46" s="1214" t="s">
        <v>883</v>
      </c>
      <c r="L46" s="1209" t="s">
        <v>777</v>
      </c>
      <c r="M46" s="1211" t="s">
        <v>271</v>
      </c>
    </row>
    <row r="47" spans="1:13" x14ac:dyDescent="0.3">
      <c r="A47" s="210"/>
      <c r="B47" s="211"/>
      <c r="C47" s="1171"/>
      <c r="D47" s="383"/>
      <c r="E47" s="847" t="s">
        <v>612</v>
      </c>
      <c r="F47" s="860" t="s">
        <v>23</v>
      </c>
      <c r="G47" s="842" t="s">
        <v>5</v>
      </c>
      <c r="H47" s="629">
        <v>3</v>
      </c>
      <c r="I47" s="841" t="s">
        <v>24</v>
      </c>
      <c r="J47" s="856">
        <v>3</v>
      </c>
      <c r="K47" s="1215"/>
      <c r="L47" s="1210"/>
      <c r="M47" s="1212"/>
    </row>
    <row r="48" spans="1:13" ht="40.200000000000003" thickBot="1" x14ac:dyDescent="0.35">
      <c r="A48" s="210"/>
      <c r="B48" s="211"/>
      <c r="C48" s="1171"/>
      <c r="D48" s="383"/>
      <c r="E48" s="656" t="s">
        <v>613</v>
      </c>
      <c r="F48" s="678" t="s">
        <v>779</v>
      </c>
      <c r="G48" s="810" t="s">
        <v>5</v>
      </c>
      <c r="H48" s="811">
        <v>15</v>
      </c>
      <c r="I48" s="812" t="s">
        <v>750</v>
      </c>
      <c r="J48" s="772">
        <v>1</v>
      </c>
      <c r="K48" s="1216"/>
      <c r="L48" s="813" t="s">
        <v>272</v>
      </c>
      <c r="M48" s="1213"/>
    </row>
    <row r="49" spans="1:13" ht="13.8" thickBot="1" x14ac:dyDescent="0.35">
      <c r="A49" s="210"/>
      <c r="B49" s="211"/>
      <c r="C49" s="1171"/>
      <c r="D49" s="384"/>
      <c r="E49" s="1126" t="s">
        <v>12</v>
      </c>
      <c r="F49" s="1126"/>
      <c r="G49" s="1127"/>
      <c r="H49" s="250">
        <f>SUM(H46:H48)</f>
        <v>38</v>
      </c>
      <c r="I49" s="388"/>
      <c r="J49" s="239"/>
      <c r="K49" s="239"/>
      <c r="L49" s="239"/>
      <c r="M49" s="240"/>
    </row>
    <row r="50" spans="1:13" ht="13.8" thickBot="1" x14ac:dyDescent="0.35">
      <c r="A50" s="210"/>
      <c r="B50" s="211"/>
      <c r="C50" s="1197"/>
      <c r="D50" s="1164" t="s">
        <v>8</v>
      </c>
      <c r="E50" s="1164"/>
      <c r="F50" s="1164"/>
      <c r="G50" s="1165"/>
      <c r="H50" s="248">
        <f>H38+H49</f>
        <v>83</v>
      </c>
      <c r="I50" s="1166"/>
      <c r="J50" s="1167"/>
      <c r="K50" s="1167"/>
      <c r="L50" s="1167"/>
      <c r="M50" s="1168"/>
    </row>
    <row r="51" spans="1:13" ht="13.8" thickBot="1" x14ac:dyDescent="0.35">
      <c r="A51" s="210"/>
      <c r="B51" s="212"/>
      <c r="C51" s="630"/>
      <c r="D51" s="617"/>
      <c r="E51" s="215"/>
      <c r="F51" s="1388" t="s">
        <v>385</v>
      </c>
      <c r="G51" s="1389"/>
      <c r="H51" s="251">
        <f>H34+H50</f>
        <v>558.79999999999995</v>
      </c>
      <c r="I51" s="1390"/>
      <c r="J51" s="1391"/>
      <c r="K51" s="1391"/>
      <c r="L51" s="1391"/>
      <c r="M51" s="1392"/>
    </row>
    <row r="52" spans="1:13" ht="13.8" thickBot="1" x14ac:dyDescent="0.35">
      <c r="A52" s="210"/>
      <c r="B52" s="216" t="s">
        <v>386</v>
      </c>
      <c r="C52" s="217" t="s">
        <v>614</v>
      </c>
      <c r="D52" s="631"/>
      <c r="E52" s="218"/>
      <c r="F52" s="632"/>
      <c r="G52" s="632"/>
      <c r="H52" s="633"/>
      <c r="I52" s="632"/>
      <c r="J52" s="632"/>
      <c r="K52" s="632"/>
      <c r="L52" s="632"/>
      <c r="M52" s="634"/>
    </row>
    <row r="53" spans="1:13" ht="13.8" thickBot="1" x14ac:dyDescent="0.35">
      <c r="A53" s="210"/>
      <c r="B53" s="211"/>
      <c r="C53" s="219" t="s">
        <v>615</v>
      </c>
      <c r="D53" s="1198" t="s">
        <v>274</v>
      </c>
      <c r="E53" s="1198"/>
      <c r="F53" s="1198"/>
      <c r="G53" s="1198"/>
      <c r="H53" s="1198"/>
      <c r="I53" s="1198"/>
      <c r="J53" s="1198"/>
      <c r="K53" s="1198"/>
      <c r="L53" s="1198"/>
      <c r="M53" s="1199"/>
    </row>
    <row r="54" spans="1:13" ht="13.5" customHeight="1" thickBot="1" x14ac:dyDescent="0.35">
      <c r="A54" s="210"/>
      <c r="B54" s="211"/>
      <c r="C54" s="635"/>
      <c r="D54" s="1254" t="s">
        <v>841</v>
      </c>
      <c r="E54" s="1255"/>
      <c r="F54" s="1255"/>
      <c r="G54" s="1255"/>
      <c r="H54" s="1255"/>
      <c r="I54" s="1255"/>
      <c r="J54" s="1255"/>
      <c r="K54" s="1255"/>
      <c r="L54" s="1255"/>
      <c r="M54" s="1256"/>
    </row>
    <row r="55" spans="1:13" ht="26.4" x14ac:dyDescent="0.3">
      <c r="A55" s="210"/>
      <c r="B55" s="211"/>
      <c r="C55" s="635"/>
      <c r="D55" s="385"/>
      <c r="E55" s="846" t="s">
        <v>616</v>
      </c>
      <c r="F55" s="848" t="s">
        <v>276</v>
      </c>
      <c r="G55" s="844" t="s">
        <v>4</v>
      </c>
      <c r="H55" s="636">
        <v>90</v>
      </c>
      <c r="I55" s="768" t="s">
        <v>26</v>
      </c>
      <c r="J55" s="770">
        <v>0.8</v>
      </c>
      <c r="K55" s="1405" t="s">
        <v>348</v>
      </c>
      <c r="L55" s="637" t="s">
        <v>280</v>
      </c>
      <c r="M55" s="1098" t="s">
        <v>261</v>
      </c>
    </row>
    <row r="56" spans="1:13" x14ac:dyDescent="0.3">
      <c r="A56" s="210"/>
      <c r="B56" s="211"/>
      <c r="C56" s="635"/>
      <c r="D56" s="385"/>
      <c r="E56" s="1230" t="s">
        <v>617</v>
      </c>
      <c r="F56" s="1104" t="s">
        <v>172</v>
      </c>
      <c r="G56" s="842" t="s">
        <v>5</v>
      </c>
      <c r="H56" s="764">
        <v>46</v>
      </c>
      <c r="I56" s="1108" t="s">
        <v>27</v>
      </c>
      <c r="J56" s="1336">
        <v>70</v>
      </c>
      <c r="K56" s="1403"/>
      <c r="L56" s="1402" t="s">
        <v>278</v>
      </c>
      <c r="M56" s="1251"/>
    </row>
    <row r="57" spans="1:13" x14ac:dyDescent="0.3">
      <c r="A57" s="210"/>
      <c r="B57" s="211"/>
      <c r="C57" s="635"/>
      <c r="D57" s="385"/>
      <c r="E57" s="1234"/>
      <c r="F57" s="1125"/>
      <c r="G57" s="842" t="s">
        <v>7</v>
      </c>
      <c r="H57" s="639">
        <v>96</v>
      </c>
      <c r="I57" s="1108"/>
      <c r="J57" s="1337"/>
      <c r="K57" s="1403"/>
      <c r="L57" s="1403"/>
      <c r="M57" s="1251"/>
    </row>
    <row r="58" spans="1:13" ht="26.4" x14ac:dyDescent="0.3">
      <c r="A58" s="210"/>
      <c r="B58" s="211"/>
      <c r="C58" s="635"/>
      <c r="D58" s="385"/>
      <c r="E58" s="442" t="s">
        <v>618</v>
      </c>
      <c r="F58" s="864" t="s">
        <v>755</v>
      </c>
      <c r="G58" s="842" t="s">
        <v>5</v>
      </c>
      <c r="H58" s="765">
        <v>65</v>
      </c>
      <c r="I58" s="774" t="s">
        <v>18</v>
      </c>
      <c r="J58" s="771">
        <v>100</v>
      </c>
      <c r="K58" s="1404"/>
      <c r="L58" s="1404"/>
      <c r="M58" s="1251"/>
    </row>
    <row r="59" spans="1:13" ht="27" thickBot="1" x14ac:dyDescent="0.35">
      <c r="A59" s="210"/>
      <c r="B59" s="211"/>
      <c r="C59" s="635"/>
      <c r="D59" s="385"/>
      <c r="E59" s="656" t="s">
        <v>619</v>
      </c>
      <c r="F59" s="845" t="s">
        <v>119</v>
      </c>
      <c r="G59" s="814" t="s">
        <v>5</v>
      </c>
      <c r="H59" s="376">
        <v>20</v>
      </c>
      <c r="I59" s="648" t="s">
        <v>277</v>
      </c>
      <c r="J59" s="815">
        <v>20</v>
      </c>
      <c r="K59" s="816" t="s">
        <v>349</v>
      </c>
      <c r="L59" s="817" t="s">
        <v>279</v>
      </c>
      <c r="M59" s="1252"/>
    </row>
    <row r="60" spans="1:13" ht="13.8" thickBot="1" x14ac:dyDescent="0.3">
      <c r="A60" s="210"/>
      <c r="B60" s="211"/>
      <c r="C60" s="635"/>
      <c r="D60" s="386"/>
      <c r="E60" s="1126" t="s">
        <v>12</v>
      </c>
      <c r="F60" s="1126"/>
      <c r="G60" s="1127"/>
      <c r="H60" s="250">
        <f>SUM(H55:H59)</f>
        <v>317</v>
      </c>
      <c r="I60" s="1128"/>
      <c r="J60" s="1335"/>
      <c r="K60" s="1335"/>
      <c r="L60" s="239"/>
      <c r="M60" s="240"/>
    </row>
    <row r="61" spans="1:13" ht="13.8" thickBot="1" x14ac:dyDescent="0.35">
      <c r="A61" s="210"/>
      <c r="B61" s="211"/>
      <c r="C61" s="635"/>
      <c r="D61" s="1254" t="s">
        <v>620</v>
      </c>
      <c r="E61" s="1341"/>
      <c r="F61" s="1341"/>
      <c r="G61" s="1341"/>
      <c r="H61" s="1341"/>
      <c r="I61" s="1341"/>
      <c r="J61" s="1341"/>
      <c r="K61" s="1341"/>
      <c r="L61" s="1341"/>
      <c r="M61" s="1342"/>
    </row>
    <row r="62" spans="1:13" ht="26.4" customHeight="1" x14ac:dyDescent="0.3">
      <c r="A62" s="210"/>
      <c r="B62" s="211"/>
      <c r="C62" s="635"/>
      <c r="D62" s="236"/>
      <c r="E62" s="358" t="s">
        <v>621</v>
      </c>
      <c r="F62" s="640" t="s">
        <v>29</v>
      </c>
      <c r="G62" s="838" t="s">
        <v>10</v>
      </c>
      <c r="H62" s="751">
        <v>570</v>
      </c>
      <c r="I62" s="605" t="s">
        <v>742</v>
      </c>
      <c r="J62" s="641">
        <v>40</v>
      </c>
      <c r="K62" s="642" t="s">
        <v>487</v>
      </c>
      <c r="L62" s="643" t="s">
        <v>278</v>
      </c>
      <c r="M62" s="1355" t="s">
        <v>861</v>
      </c>
    </row>
    <row r="63" spans="1:13" ht="31.8" customHeight="1" x14ac:dyDescent="0.3">
      <c r="A63" s="210"/>
      <c r="B63" s="211"/>
      <c r="C63" s="635"/>
      <c r="D63" s="236"/>
      <c r="E63" s="1184" t="s">
        <v>622</v>
      </c>
      <c r="F63" s="1368" t="s">
        <v>152</v>
      </c>
      <c r="G63" s="256" t="s">
        <v>5</v>
      </c>
      <c r="H63" s="343">
        <v>260</v>
      </c>
      <c r="I63" s="1109" t="s">
        <v>743</v>
      </c>
      <c r="J63" s="1240">
        <v>1200</v>
      </c>
      <c r="K63" s="1275" t="s">
        <v>350</v>
      </c>
      <c r="L63" s="1343" t="s">
        <v>285</v>
      </c>
      <c r="M63" s="1356"/>
    </row>
    <row r="64" spans="1:13" ht="28.5" customHeight="1" x14ac:dyDescent="0.3">
      <c r="A64" s="210"/>
      <c r="B64" s="211"/>
      <c r="C64" s="635"/>
      <c r="D64" s="236"/>
      <c r="E64" s="1367"/>
      <c r="F64" s="1369"/>
      <c r="G64" s="256" t="s">
        <v>4</v>
      </c>
      <c r="H64" s="343">
        <v>249</v>
      </c>
      <c r="I64" s="1274"/>
      <c r="J64" s="1274"/>
      <c r="K64" s="1276"/>
      <c r="L64" s="1344"/>
      <c r="M64" s="1356"/>
    </row>
    <row r="65" spans="1:13" ht="13.2" customHeight="1" x14ac:dyDescent="0.3">
      <c r="A65" s="210"/>
      <c r="B65" s="211"/>
      <c r="C65" s="635"/>
      <c r="D65" s="236"/>
      <c r="E65" s="1364" t="s">
        <v>623</v>
      </c>
      <c r="F65" s="1347" t="s">
        <v>282</v>
      </c>
      <c r="G65" s="614" t="s">
        <v>5</v>
      </c>
      <c r="H65" s="606">
        <v>20</v>
      </c>
      <c r="I65" s="605" t="s">
        <v>115</v>
      </c>
      <c r="J65" s="1240">
        <v>1</v>
      </c>
      <c r="K65" s="1275" t="s">
        <v>487</v>
      </c>
      <c r="L65" s="1372" t="s">
        <v>777</v>
      </c>
      <c r="M65" s="1356"/>
    </row>
    <row r="66" spans="1:13" ht="14.4" customHeight="1" x14ac:dyDescent="0.3">
      <c r="A66" s="210"/>
      <c r="B66" s="211"/>
      <c r="C66" s="635"/>
      <c r="D66" s="236"/>
      <c r="E66" s="1365" t="s">
        <v>281</v>
      </c>
      <c r="F66" s="1366"/>
      <c r="G66" s="608" t="s">
        <v>10</v>
      </c>
      <c r="H66" s="343">
        <v>0</v>
      </c>
      <c r="I66" s="610" t="s">
        <v>116</v>
      </c>
      <c r="J66" s="1241"/>
      <c r="K66" s="1387"/>
      <c r="L66" s="1373"/>
      <c r="M66" s="1356"/>
    </row>
    <row r="67" spans="1:13" ht="14.4" customHeight="1" x14ac:dyDescent="0.3">
      <c r="A67" s="210"/>
      <c r="B67" s="211"/>
      <c r="C67" s="635"/>
      <c r="D67" s="236"/>
      <c r="E67" s="1345" t="s">
        <v>780</v>
      </c>
      <c r="F67" s="1347" t="s">
        <v>781</v>
      </c>
      <c r="G67" s="614" t="s">
        <v>5</v>
      </c>
      <c r="H67" s="606">
        <v>12</v>
      </c>
      <c r="I67" s="1109" t="s">
        <v>742</v>
      </c>
      <c r="J67" s="618">
        <v>1</v>
      </c>
      <c r="K67" s="1387"/>
      <c r="L67" s="1373"/>
      <c r="M67" s="1356"/>
    </row>
    <row r="68" spans="1:13" ht="14.4" customHeight="1" x14ac:dyDescent="0.3">
      <c r="A68" s="210"/>
      <c r="B68" s="211"/>
      <c r="C68" s="635"/>
      <c r="D68" s="236"/>
      <c r="E68" s="1361"/>
      <c r="F68" s="1360"/>
      <c r="G68" s="614" t="s">
        <v>4</v>
      </c>
      <c r="H68" s="606">
        <v>0</v>
      </c>
      <c r="I68" s="1360"/>
      <c r="J68" s="619"/>
      <c r="K68" s="1387"/>
      <c r="L68" s="1373"/>
      <c r="M68" s="1356"/>
    </row>
    <row r="69" spans="1:13" ht="26.4" x14ac:dyDescent="0.3">
      <c r="A69" s="699"/>
      <c r="B69" s="211"/>
      <c r="C69" s="635"/>
      <c r="D69" s="236"/>
      <c r="E69" s="861" t="s">
        <v>782</v>
      </c>
      <c r="F69" s="862" t="s">
        <v>860</v>
      </c>
      <c r="G69" s="839" t="s">
        <v>5</v>
      </c>
      <c r="H69" s="859">
        <v>90</v>
      </c>
      <c r="I69" s="840" t="s">
        <v>316</v>
      </c>
      <c r="J69" s="850">
        <v>31</v>
      </c>
      <c r="K69" s="1387"/>
      <c r="L69" s="1373"/>
      <c r="M69" s="1356"/>
    </row>
    <row r="70" spans="1:13" ht="14.4" customHeight="1" x14ac:dyDescent="0.3">
      <c r="A70" s="699"/>
      <c r="B70" s="211"/>
      <c r="C70" s="635"/>
      <c r="D70" s="236"/>
      <c r="E70" s="1345" t="s">
        <v>814</v>
      </c>
      <c r="F70" s="1347" t="s">
        <v>283</v>
      </c>
      <c r="G70" s="614" t="s">
        <v>5</v>
      </c>
      <c r="H70" s="606">
        <v>30</v>
      </c>
      <c r="I70" s="610" t="s">
        <v>115</v>
      </c>
      <c r="J70" s="1240">
        <v>1</v>
      </c>
      <c r="K70" s="1387"/>
      <c r="L70" s="1373"/>
      <c r="M70" s="1356"/>
    </row>
    <row r="71" spans="1:13" ht="14.4" customHeight="1" x14ac:dyDescent="0.3">
      <c r="A71" s="699"/>
      <c r="B71" s="211"/>
      <c r="C71" s="635"/>
      <c r="D71" s="236"/>
      <c r="E71" s="1346"/>
      <c r="F71" s="1348"/>
      <c r="G71" s="614" t="s">
        <v>10</v>
      </c>
      <c r="H71" s="606">
        <v>0</v>
      </c>
      <c r="I71" s="341" t="s">
        <v>116</v>
      </c>
      <c r="J71" s="1386"/>
      <c r="K71" s="1387"/>
      <c r="L71" s="1373"/>
      <c r="M71" s="1356"/>
    </row>
    <row r="72" spans="1:13" ht="53.55" customHeight="1" thickBot="1" x14ac:dyDescent="0.35">
      <c r="A72" s="699"/>
      <c r="B72" s="211"/>
      <c r="C72" s="635"/>
      <c r="D72" s="236"/>
      <c r="E72" s="611" t="s">
        <v>844</v>
      </c>
      <c r="F72" s="602" t="s">
        <v>815</v>
      </c>
      <c r="G72" s="614" t="s">
        <v>5</v>
      </c>
      <c r="H72" s="606">
        <v>12</v>
      </c>
      <c r="I72" s="341" t="s">
        <v>870</v>
      </c>
      <c r="J72" s="618">
        <v>1</v>
      </c>
      <c r="K72" s="644"/>
      <c r="L72" s="1374"/>
      <c r="M72" s="1357"/>
    </row>
    <row r="73" spans="1:13" ht="13.8" thickBot="1" x14ac:dyDescent="0.3">
      <c r="A73" s="699"/>
      <c r="B73" s="211"/>
      <c r="C73" s="645"/>
      <c r="D73" s="1182" t="s">
        <v>12</v>
      </c>
      <c r="E73" s="1280"/>
      <c r="F73" s="1280"/>
      <c r="G73" s="1281"/>
      <c r="H73" s="249">
        <f>SUM(H62:H71)</f>
        <v>1231</v>
      </c>
      <c r="I73" s="1268"/>
      <c r="J73" s="1370"/>
      <c r="K73" s="1371"/>
      <c r="L73" s="1362"/>
      <c r="M73" s="1270"/>
    </row>
    <row r="74" spans="1:13" ht="13.8" thickBot="1" x14ac:dyDescent="0.35">
      <c r="A74" s="210"/>
      <c r="B74" s="211"/>
      <c r="C74" s="635"/>
      <c r="D74" s="1205" t="s">
        <v>624</v>
      </c>
      <c r="E74" s="1206"/>
      <c r="F74" s="1206"/>
      <c r="G74" s="1206"/>
      <c r="H74" s="1206"/>
      <c r="I74" s="1363"/>
      <c r="J74" s="1363"/>
      <c r="K74" s="1363"/>
      <c r="L74" s="1206"/>
      <c r="M74" s="1207"/>
    </row>
    <row r="75" spans="1:13" ht="26.4" x14ac:dyDescent="0.3">
      <c r="A75" s="210"/>
      <c r="B75" s="211"/>
      <c r="C75" s="635"/>
      <c r="D75" s="359"/>
      <c r="E75" s="442" t="s">
        <v>625</v>
      </c>
      <c r="F75" s="352" t="s">
        <v>139</v>
      </c>
      <c r="G75" s="608" t="s">
        <v>5</v>
      </c>
      <c r="H75" s="343">
        <v>10</v>
      </c>
      <c r="I75" s="326" t="s">
        <v>284</v>
      </c>
      <c r="J75" s="328">
        <v>1</v>
      </c>
      <c r="K75" s="1227" t="s">
        <v>344</v>
      </c>
      <c r="L75" s="1387" t="s">
        <v>884</v>
      </c>
      <c r="M75" s="1211" t="s">
        <v>885</v>
      </c>
    </row>
    <row r="76" spans="1:13" ht="27" thickBot="1" x14ac:dyDescent="0.35">
      <c r="A76" s="210"/>
      <c r="B76" s="211"/>
      <c r="C76" s="635"/>
      <c r="D76" s="359"/>
      <c r="E76" s="442" t="s">
        <v>626</v>
      </c>
      <c r="F76" s="352" t="s">
        <v>30</v>
      </c>
      <c r="G76" s="608" t="s">
        <v>5</v>
      </c>
      <c r="H76" s="343">
        <v>7</v>
      </c>
      <c r="I76" s="326" t="s">
        <v>31</v>
      </c>
      <c r="J76" s="328">
        <v>1</v>
      </c>
      <c r="K76" s="1227"/>
      <c r="L76" s="1387"/>
      <c r="M76" s="1213"/>
    </row>
    <row r="77" spans="1:13" ht="13.8" thickBot="1" x14ac:dyDescent="0.35">
      <c r="A77" s="210"/>
      <c r="B77" s="211"/>
      <c r="C77" s="645"/>
      <c r="D77" s="1220" t="s">
        <v>12</v>
      </c>
      <c r="E77" s="1375"/>
      <c r="F77" s="1375"/>
      <c r="G77" s="1375"/>
      <c r="H77" s="361">
        <f>SUM(H75:H76)</f>
        <v>17</v>
      </c>
      <c r="I77" s="1268"/>
      <c r="J77" s="1370"/>
      <c r="K77" s="1370"/>
      <c r="L77" s="1370"/>
      <c r="M77" s="1371"/>
    </row>
    <row r="78" spans="1:13" ht="13.8" thickBot="1" x14ac:dyDescent="0.35">
      <c r="A78" s="210"/>
      <c r="B78" s="211"/>
      <c r="C78" s="1380" t="s">
        <v>8</v>
      </c>
      <c r="D78" s="1381"/>
      <c r="E78" s="1381"/>
      <c r="F78" s="1381"/>
      <c r="G78" s="1382"/>
      <c r="H78" s="248">
        <f>H60+H73+H77</f>
        <v>1565</v>
      </c>
      <c r="I78" s="1166"/>
      <c r="J78" s="1259"/>
      <c r="K78" s="1259"/>
      <c r="L78" s="1259"/>
      <c r="M78" s="1260"/>
    </row>
    <row r="79" spans="1:13" ht="13.8" thickBot="1" x14ac:dyDescent="0.3">
      <c r="A79" s="210"/>
      <c r="B79" s="222"/>
      <c r="C79" s="649" t="s">
        <v>627</v>
      </c>
      <c r="D79" s="1377" t="s">
        <v>287</v>
      </c>
      <c r="E79" s="1378"/>
      <c r="F79" s="1378"/>
      <c r="G79" s="1378"/>
      <c r="H79" s="1378"/>
      <c r="I79" s="1378"/>
      <c r="J79" s="1378"/>
      <c r="K79" s="1378"/>
      <c r="L79" s="1378"/>
      <c r="M79" s="1379"/>
    </row>
    <row r="80" spans="1:13" ht="13.5" customHeight="1" thickBot="1" x14ac:dyDescent="0.35">
      <c r="A80" s="210"/>
      <c r="B80" s="222"/>
      <c r="C80" s="635"/>
      <c r="D80" s="1254" t="s">
        <v>838</v>
      </c>
      <c r="E80" s="1255"/>
      <c r="F80" s="1255"/>
      <c r="G80" s="1255"/>
      <c r="H80" s="1255"/>
      <c r="I80" s="1255"/>
      <c r="J80" s="1255"/>
      <c r="K80" s="1255"/>
      <c r="L80" s="1255"/>
      <c r="M80" s="1256"/>
    </row>
    <row r="81" spans="1:13" ht="26.4" x14ac:dyDescent="0.3">
      <c r="A81" s="210"/>
      <c r="B81" s="222"/>
      <c r="C81" s="635"/>
      <c r="D81" s="359"/>
      <c r="E81" s="594" t="s">
        <v>628</v>
      </c>
      <c r="F81" s="628" t="s">
        <v>32</v>
      </c>
      <c r="G81" s="214" t="s">
        <v>28</v>
      </c>
      <c r="H81" s="389">
        <v>55</v>
      </c>
      <c r="I81" s="390" t="s">
        <v>33</v>
      </c>
      <c r="J81" s="391">
        <v>720</v>
      </c>
      <c r="K81" s="1195" t="s">
        <v>351</v>
      </c>
      <c r="L81" s="1195" t="s">
        <v>280</v>
      </c>
      <c r="M81" s="1396" t="s">
        <v>261</v>
      </c>
    </row>
    <row r="82" spans="1:13" ht="39.6" x14ac:dyDescent="0.3">
      <c r="A82" s="210"/>
      <c r="B82" s="222"/>
      <c r="C82" s="635"/>
      <c r="D82" s="359"/>
      <c r="E82" s="613" t="s">
        <v>629</v>
      </c>
      <c r="F82" s="352" t="s">
        <v>34</v>
      </c>
      <c r="G82" s="608" t="s">
        <v>28</v>
      </c>
      <c r="H82" s="325">
        <v>30</v>
      </c>
      <c r="I82" s="326" t="s">
        <v>35</v>
      </c>
      <c r="J82" s="327">
        <v>1.5</v>
      </c>
      <c r="K82" s="1226"/>
      <c r="L82" s="1226"/>
      <c r="M82" s="1397"/>
    </row>
    <row r="83" spans="1:13" ht="26.4" x14ac:dyDescent="0.3">
      <c r="A83" s="210"/>
      <c r="B83" s="222"/>
      <c r="C83" s="635"/>
      <c r="D83" s="359"/>
      <c r="E83" s="595" t="s">
        <v>630</v>
      </c>
      <c r="F83" s="352" t="s">
        <v>36</v>
      </c>
      <c r="G83" s="608" t="s">
        <v>28</v>
      </c>
      <c r="H83" s="325">
        <v>10</v>
      </c>
      <c r="I83" s="326" t="s">
        <v>37</v>
      </c>
      <c r="J83" s="328">
        <v>10</v>
      </c>
      <c r="K83" s="1226"/>
      <c r="L83" s="1226"/>
      <c r="M83" s="1397"/>
    </row>
    <row r="84" spans="1:13" ht="26.4" x14ac:dyDescent="0.3">
      <c r="A84" s="210"/>
      <c r="B84" s="222"/>
      <c r="C84" s="635"/>
      <c r="D84" s="359"/>
      <c r="E84" s="613" t="s">
        <v>631</v>
      </c>
      <c r="F84" s="352" t="s">
        <v>38</v>
      </c>
      <c r="G84" s="608" t="s">
        <v>28</v>
      </c>
      <c r="H84" s="325">
        <v>200</v>
      </c>
      <c r="I84" s="326" t="s">
        <v>387</v>
      </c>
      <c r="J84" s="328">
        <v>15000</v>
      </c>
      <c r="K84" s="1226"/>
      <c r="L84" s="1226"/>
      <c r="M84" s="1397"/>
    </row>
    <row r="85" spans="1:13" x14ac:dyDescent="0.3">
      <c r="A85" s="210"/>
      <c r="B85" s="222"/>
      <c r="C85" s="635"/>
      <c r="D85" s="359"/>
      <c r="E85" s="595" t="s">
        <v>632</v>
      </c>
      <c r="F85" s="352" t="s">
        <v>68</v>
      </c>
      <c r="G85" s="608" t="s">
        <v>28</v>
      </c>
      <c r="H85" s="325">
        <v>30</v>
      </c>
      <c r="I85" s="326" t="s">
        <v>388</v>
      </c>
      <c r="J85" s="328">
        <v>6</v>
      </c>
      <c r="K85" s="1226"/>
      <c r="L85" s="1226"/>
      <c r="M85" s="1397"/>
    </row>
    <row r="86" spans="1:13" ht="29.55" customHeight="1" x14ac:dyDescent="0.3">
      <c r="A86" s="210"/>
      <c r="B86" s="222"/>
      <c r="C86" s="635"/>
      <c r="D86" s="359"/>
      <c r="E86" s="595" t="s">
        <v>633</v>
      </c>
      <c r="F86" s="610" t="s">
        <v>112</v>
      </c>
      <c r="G86" s="610" t="s">
        <v>28</v>
      </c>
      <c r="H86" s="325">
        <v>600</v>
      </c>
      <c r="I86" s="326" t="s">
        <v>89</v>
      </c>
      <c r="J86" s="328">
        <v>50</v>
      </c>
      <c r="K86" s="833" t="s">
        <v>352</v>
      </c>
      <c r="L86" s="1279"/>
      <c r="M86" s="1397"/>
    </row>
    <row r="87" spans="1:13" ht="26.4" x14ac:dyDescent="0.3">
      <c r="A87" s="210"/>
      <c r="B87" s="222"/>
      <c r="C87" s="635"/>
      <c r="D87" s="359"/>
      <c r="E87" s="595" t="s">
        <v>634</v>
      </c>
      <c r="F87" s="352" t="s">
        <v>807</v>
      </c>
      <c r="G87" s="608" t="s">
        <v>28</v>
      </c>
      <c r="H87" s="325">
        <v>300</v>
      </c>
      <c r="I87" s="326" t="s">
        <v>316</v>
      </c>
      <c r="J87" s="327">
        <v>50</v>
      </c>
      <c r="K87" s="1394" t="s">
        <v>351</v>
      </c>
      <c r="L87" s="1226"/>
      <c r="M87" s="1397"/>
    </row>
    <row r="88" spans="1:13" ht="26.4" x14ac:dyDescent="0.3">
      <c r="A88" s="210"/>
      <c r="B88" s="222"/>
      <c r="C88" s="635"/>
      <c r="D88" s="359"/>
      <c r="E88" s="595" t="s">
        <v>635</v>
      </c>
      <c r="F88" s="352" t="s">
        <v>140</v>
      </c>
      <c r="G88" s="608" t="s">
        <v>28</v>
      </c>
      <c r="H88" s="325">
        <v>7</v>
      </c>
      <c r="I88" s="324" t="s">
        <v>390</v>
      </c>
      <c r="J88" s="328">
        <v>1</v>
      </c>
      <c r="K88" s="1226"/>
      <c r="L88" s="1226"/>
      <c r="M88" s="1397"/>
    </row>
    <row r="89" spans="1:13" ht="14.55" customHeight="1" x14ac:dyDescent="0.3">
      <c r="A89" s="210"/>
      <c r="B89" s="222"/>
      <c r="C89" s="635"/>
      <c r="D89" s="359"/>
      <c r="E89" s="1230" t="s">
        <v>636</v>
      </c>
      <c r="F89" s="1347" t="s">
        <v>865</v>
      </c>
      <c r="G89" s="1104" t="s">
        <v>28</v>
      </c>
      <c r="H89" s="1351">
        <v>33</v>
      </c>
      <c r="I89" s="1109" t="s">
        <v>89</v>
      </c>
      <c r="J89" s="1240">
        <v>100</v>
      </c>
      <c r="K89" s="1226"/>
      <c r="L89" s="1226"/>
      <c r="M89" s="1397"/>
    </row>
    <row r="90" spans="1:13" x14ac:dyDescent="0.3">
      <c r="A90" s="210"/>
      <c r="B90" s="222"/>
      <c r="C90" s="635"/>
      <c r="D90" s="359"/>
      <c r="E90" s="1231"/>
      <c r="F90" s="1366"/>
      <c r="G90" s="1113"/>
      <c r="H90" s="1352"/>
      <c r="I90" s="1110"/>
      <c r="J90" s="1241"/>
      <c r="K90" s="1226"/>
      <c r="L90" s="1226"/>
      <c r="M90" s="1397"/>
    </row>
    <row r="91" spans="1:13" ht="26.4" x14ac:dyDescent="0.3">
      <c r="A91" s="210"/>
      <c r="B91" s="222"/>
      <c r="C91" s="635"/>
      <c r="D91" s="359"/>
      <c r="E91" s="612" t="s">
        <v>637</v>
      </c>
      <c r="F91" s="652" t="s">
        <v>154</v>
      </c>
      <c r="G91" s="652" t="s">
        <v>28</v>
      </c>
      <c r="H91" s="651">
        <v>103</v>
      </c>
      <c r="I91" s="646" t="s">
        <v>389</v>
      </c>
      <c r="J91" s="653">
        <v>0.2</v>
      </c>
      <c r="K91" s="1302"/>
      <c r="L91" s="1226"/>
      <c r="M91" s="1397"/>
    </row>
    <row r="92" spans="1:13" ht="26.4" x14ac:dyDescent="0.3">
      <c r="A92" s="210"/>
      <c r="B92" s="222"/>
      <c r="C92" s="635"/>
      <c r="D92" s="359"/>
      <c r="E92" s="595" t="s">
        <v>638</v>
      </c>
      <c r="F92" s="352" t="s">
        <v>150</v>
      </c>
      <c r="G92" s="608" t="s">
        <v>28</v>
      </c>
      <c r="H92" s="343">
        <v>9</v>
      </c>
      <c r="I92" s="326" t="s">
        <v>390</v>
      </c>
      <c r="J92" s="609">
        <v>1</v>
      </c>
      <c r="K92" s="1302"/>
      <c r="L92" s="1226"/>
      <c r="M92" s="1397"/>
    </row>
    <row r="93" spans="1:13" ht="26.4" x14ac:dyDescent="0.3">
      <c r="A93" s="210"/>
      <c r="B93" s="222"/>
      <c r="C93" s="635"/>
      <c r="D93" s="359"/>
      <c r="E93" s="595" t="s">
        <v>639</v>
      </c>
      <c r="F93" s="256" t="s">
        <v>866</v>
      </c>
      <c r="G93" s="614" t="s">
        <v>28</v>
      </c>
      <c r="H93" s="325">
        <v>68</v>
      </c>
      <c r="I93" s="326" t="s">
        <v>87</v>
      </c>
      <c r="J93" s="650">
        <v>0.9</v>
      </c>
      <c r="K93" s="1302"/>
      <c r="L93" s="1226"/>
      <c r="M93" s="1397"/>
    </row>
    <row r="94" spans="1:13" x14ac:dyDescent="0.3">
      <c r="A94" s="210"/>
      <c r="B94" s="222"/>
      <c r="C94" s="635"/>
      <c r="D94" s="359"/>
      <c r="E94" s="1230" t="s">
        <v>640</v>
      </c>
      <c r="F94" s="1347" t="s">
        <v>155</v>
      </c>
      <c r="G94" s="1104" t="s">
        <v>28</v>
      </c>
      <c r="H94" s="1301">
        <v>8</v>
      </c>
      <c r="I94" s="326" t="s">
        <v>156</v>
      </c>
      <c r="J94" s="327">
        <v>0</v>
      </c>
      <c r="K94" s="1302"/>
      <c r="L94" s="1226"/>
      <c r="M94" s="1397"/>
    </row>
    <row r="95" spans="1:13" x14ac:dyDescent="0.3">
      <c r="A95" s="210"/>
      <c r="B95" s="222"/>
      <c r="C95" s="635"/>
      <c r="D95" s="359"/>
      <c r="E95" s="1242"/>
      <c r="F95" s="1105"/>
      <c r="G95" s="1105"/>
      <c r="H95" s="1376"/>
      <c r="I95" s="326" t="s">
        <v>40</v>
      </c>
      <c r="J95" s="328">
        <v>1</v>
      </c>
      <c r="K95" s="1302"/>
      <c r="L95" s="1226"/>
      <c r="M95" s="1397"/>
    </row>
    <row r="96" spans="1:13" x14ac:dyDescent="0.3">
      <c r="A96" s="210"/>
      <c r="B96" s="222"/>
      <c r="C96" s="635"/>
      <c r="D96" s="359"/>
      <c r="E96" s="1230" t="s">
        <v>641</v>
      </c>
      <c r="F96" s="1291" t="s">
        <v>785</v>
      </c>
      <c r="G96" s="1104" t="s">
        <v>28</v>
      </c>
      <c r="H96" s="1351">
        <v>8</v>
      </c>
      <c r="I96" s="326" t="s">
        <v>120</v>
      </c>
      <c r="J96" s="327">
        <v>1</v>
      </c>
      <c r="K96" s="1302"/>
      <c r="L96" s="1226"/>
      <c r="M96" s="1397"/>
    </row>
    <row r="97" spans="1:13" x14ac:dyDescent="0.3">
      <c r="A97" s="210"/>
      <c r="B97" s="222"/>
      <c r="C97" s="635"/>
      <c r="D97" s="359"/>
      <c r="E97" s="1231"/>
      <c r="F97" s="1291"/>
      <c r="G97" s="1113"/>
      <c r="H97" s="1352"/>
      <c r="I97" s="326" t="s">
        <v>87</v>
      </c>
      <c r="J97" s="328">
        <v>0</v>
      </c>
      <c r="K97" s="1302"/>
      <c r="L97" s="1226"/>
      <c r="M97" s="1397"/>
    </row>
    <row r="98" spans="1:13" ht="26.4" x14ac:dyDescent="0.3">
      <c r="A98" s="210"/>
      <c r="B98" s="222"/>
      <c r="C98" s="635"/>
      <c r="D98" s="359"/>
      <c r="E98" s="595" t="s">
        <v>642</v>
      </c>
      <c r="F98" s="256" t="s">
        <v>783</v>
      </c>
      <c r="G98" s="256" t="s">
        <v>28</v>
      </c>
      <c r="H98" s="343">
        <v>8</v>
      </c>
      <c r="I98" s="326" t="s">
        <v>288</v>
      </c>
      <c r="J98" s="654">
        <v>1</v>
      </c>
      <c r="K98" s="1302"/>
      <c r="L98" s="1226"/>
      <c r="M98" s="1397"/>
    </row>
    <row r="99" spans="1:13" ht="26.4" x14ac:dyDescent="0.3">
      <c r="A99" s="210"/>
      <c r="B99" s="222"/>
      <c r="C99" s="635"/>
      <c r="D99" s="359"/>
      <c r="E99" s="595" t="s">
        <v>643</v>
      </c>
      <c r="F99" s="352" t="s">
        <v>784</v>
      </c>
      <c r="G99" s="608" t="s">
        <v>28</v>
      </c>
      <c r="H99" s="343">
        <v>0</v>
      </c>
      <c r="I99" s="326" t="s">
        <v>288</v>
      </c>
      <c r="J99" s="650">
        <v>0</v>
      </c>
      <c r="K99" s="1302"/>
      <c r="L99" s="1226"/>
      <c r="M99" s="1397"/>
    </row>
    <row r="100" spans="1:13" ht="26.4" x14ac:dyDescent="0.3">
      <c r="A100" s="210"/>
      <c r="B100" s="222"/>
      <c r="C100" s="635"/>
      <c r="D100" s="359"/>
      <c r="E100" s="595" t="s">
        <v>644</v>
      </c>
      <c r="F100" s="352" t="s">
        <v>157</v>
      </c>
      <c r="G100" s="608" t="s">
        <v>28</v>
      </c>
      <c r="H100" s="343">
        <v>8</v>
      </c>
      <c r="I100" s="326" t="s">
        <v>289</v>
      </c>
      <c r="J100" s="650">
        <v>1</v>
      </c>
      <c r="K100" s="1302"/>
      <c r="L100" s="1226"/>
      <c r="M100" s="1397"/>
    </row>
    <row r="101" spans="1:13" ht="26.4" x14ac:dyDescent="0.3">
      <c r="A101" s="210"/>
      <c r="B101" s="222"/>
      <c r="C101" s="635"/>
      <c r="D101" s="359"/>
      <c r="E101" s="595" t="s">
        <v>645</v>
      </c>
      <c r="F101" s="352" t="s">
        <v>786</v>
      </c>
      <c r="G101" s="608" t="s">
        <v>28</v>
      </c>
      <c r="H101" s="343">
        <v>10</v>
      </c>
      <c r="I101" s="326" t="s">
        <v>118</v>
      </c>
      <c r="J101" s="650">
        <v>1</v>
      </c>
      <c r="K101" s="1302"/>
      <c r="L101" s="1226"/>
      <c r="M101" s="1397"/>
    </row>
    <row r="102" spans="1:13" ht="26.4" x14ac:dyDescent="0.3">
      <c r="A102" s="210"/>
      <c r="B102" s="222"/>
      <c r="C102" s="635"/>
      <c r="D102" s="359"/>
      <c r="E102" s="595" t="s">
        <v>646</v>
      </c>
      <c r="F102" s="602" t="s">
        <v>84</v>
      </c>
      <c r="G102" s="614" t="s">
        <v>28</v>
      </c>
      <c r="H102" s="606">
        <v>0</v>
      </c>
      <c r="I102" s="646" t="s">
        <v>85</v>
      </c>
      <c r="J102" s="647">
        <v>100</v>
      </c>
      <c r="K102" s="1302"/>
      <c r="L102" s="220" t="s">
        <v>391</v>
      </c>
      <c r="M102" s="1397"/>
    </row>
    <row r="103" spans="1:13" ht="26.4" x14ac:dyDescent="0.3">
      <c r="A103" s="210"/>
      <c r="B103" s="222"/>
      <c r="C103" s="635"/>
      <c r="D103" s="359"/>
      <c r="E103" s="262" t="s">
        <v>647</v>
      </c>
      <c r="F103" s="602" t="s">
        <v>290</v>
      </c>
      <c r="G103" s="614" t="s">
        <v>28</v>
      </c>
      <c r="H103" s="606">
        <v>20</v>
      </c>
      <c r="I103" s="646" t="s">
        <v>816</v>
      </c>
      <c r="J103" s="647">
        <v>1</v>
      </c>
      <c r="K103" s="1302"/>
      <c r="L103" s="1210" t="s">
        <v>280</v>
      </c>
      <c r="M103" s="1397"/>
    </row>
    <row r="104" spans="1:13" ht="26.4" x14ac:dyDescent="0.3">
      <c r="A104" s="210"/>
      <c r="B104" s="222"/>
      <c r="C104" s="635"/>
      <c r="D104" s="359"/>
      <c r="E104" s="612" t="s">
        <v>648</v>
      </c>
      <c r="F104" s="614" t="s">
        <v>710</v>
      </c>
      <c r="G104" s="614" t="s">
        <v>28</v>
      </c>
      <c r="H104" s="606">
        <v>60</v>
      </c>
      <c r="I104" s="646" t="s">
        <v>711</v>
      </c>
      <c r="J104" s="647">
        <v>4</v>
      </c>
      <c r="K104" s="1302"/>
      <c r="L104" s="1210"/>
      <c r="M104" s="1397"/>
    </row>
    <row r="105" spans="1:13" ht="39.6" x14ac:dyDescent="0.3">
      <c r="A105" s="210"/>
      <c r="B105" s="222"/>
      <c r="C105" s="635"/>
      <c r="D105" s="359"/>
      <c r="E105" s="612" t="s">
        <v>649</v>
      </c>
      <c r="F105" s="614" t="s">
        <v>817</v>
      </c>
      <c r="G105" s="614" t="s">
        <v>28</v>
      </c>
      <c r="H105" s="606">
        <v>40</v>
      </c>
      <c r="I105" s="646" t="s">
        <v>87</v>
      </c>
      <c r="J105" s="655">
        <v>0.34</v>
      </c>
      <c r="K105" s="1302"/>
      <c r="L105" s="1400"/>
      <c r="M105" s="1398"/>
    </row>
    <row r="106" spans="1:13" ht="39.6" x14ac:dyDescent="0.3">
      <c r="A106" s="210"/>
      <c r="B106" s="222"/>
      <c r="C106" s="635"/>
      <c r="D106" s="359"/>
      <c r="E106" s="612" t="s">
        <v>709</v>
      </c>
      <c r="F106" s="614" t="s">
        <v>759</v>
      </c>
      <c r="G106" s="614" t="s">
        <v>28</v>
      </c>
      <c r="H106" s="606">
        <v>30</v>
      </c>
      <c r="I106" s="646" t="s">
        <v>87</v>
      </c>
      <c r="J106" s="655">
        <v>0.23</v>
      </c>
      <c r="K106" s="1302"/>
      <c r="L106" s="1400"/>
      <c r="M106" s="1398"/>
    </row>
    <row r="107" spans="1:13" ht="39.6" x14ac:dyDescent="0.3">
      <c r="A107" s="210"/>
      <c r="B107" s="222"/>
      <c r="C107" s="635"/>
      <c r="D107" s="359"/>
      <c r="E107" s="854" t="s">
        <v>738</v>
      </c>
      <c r="F107" s="839" t="s">
        <v>862</v>
      </c>
      <c r="G107" s="839" t="s">
        <v>28</v>
      </c>
      <c r="H107" s="859">
        <v>45</v>
      </c>
      <c r="I107" s="855" t="s">
        <v>87</v>
      </c>
      <c r="J107" s="655">
        <v>0.38</v>
      </c>
      <c r="K107" s="1302"/>
      <c r="L107" s="1400"/>
      <c r="M107" s="1398"/>
    </row>
    <row r="108" spans="1:13" ht="39.6" x14ac:dyDescent="0.3">
      <c r="A108" s="210"/>
      <c r="B108" s="222"/>
      <c r="C108" s="635"/>
      <c r="D108" s="359"/>
      <c r="E108" s="612" t="s">
        <v>756</v>
      </c>
      <c r="F108" s="614" t="s">
        <v>760</v>
      </c>
      <c r="G108" s="614" t="s">
        <v>28</v>
      </c>
      <c r="H108" s="606">
        <v>25</v>
      </c>
      <c r="I108" s="646" t="s">
        <v>87</v>
      </c>
      <c r="J108" s="655">
        <v>0.2</v>
      </c>
      <c r="K108" s="1302"/>
      <c r="L108" s="1400"/>
      <c r="M108" s="1398"/>
    </row>
    <row r="109" spans="1:13" ht="39.6" x14ac:dyDescent="0.3">
      <c r="A109" s="210"/>
      <c r="B109" s="222"/>
      <c r="C109" s="635"/>
      <c r="D109" s="359"/>
      <c r="E109" s="612" t="s">
        <v>757</v>
      </c>
      <c r="F109" s="614" t="s">
        <v>787</v>
      </c>
      <c r="G109" s="614" t="s">
        <v>28</v>
      </c>
      <c r="H109" s="606">
        <v>20</v>
      </c>
      <c r="I109" s="646" t="s">
        <v>87</v>
      </c>
      <c r="J109" s="655">
        <v>0.16</v>
      </c>
      <c r="K109" s="1302"/>
      <c r="L109" s="1400"/>
      <c r="M109" s="1398"/>
    </row>
    <row r="110" spans="1:13" ht="39.6" x14ac:dyDescent="0.3">
      <c r="A110" s="210"/>
      <c r="B110" s="222"/>
      <c r="C110" s="635"/>
      <c r="D110" s="359"/>
      <c r="E110" s="612" t="s">
        <v>758</v>
      </c>
      <c r="F110" s="614" t="s">
        <v>761</v>
      </c>
      <c r="G110" s="614" t="s">
        <v>28</v>
      </c>
      <c r="H110" s="606">
        <v>27</v>
      </c>
      <c r="I110" s="646" t="s">
        <v>87</v>
      </c>
      <c r="J110" s="655">
        <v>0.23</v>
      </c>
      <c r="K110" s="1302"/>
      <c r="L110" s="1400"/>
      <c r="M110" s="1398"/>
    </row>
    <row r="111" spans="1:13" ht="27" thickBot="1" x14ac:dyDescent="0.35">
      <c r="A111" s="210"/>
      <c r="B111" s="222"/>
      <c r="C111" s="635"/>
      <c r="D111" s="359"/>
      <c r="E111" s="656" t="s">
        <v>818</v>
      </c>
      <c r="F111" s="394" t="s">
        <v>762</v>
      </c>
      <c r="G111" s="394" t="s">
        <v>28</v>
      </c>
      <c r="H111" s="376">
        <v>26</v>
      </c>
      <c r="I111" s="648" t="s">
        <v>87</v>
      </c>
      <c r="J111" s="657">
        <v>0.17</v>
      </c>
      <c r="K111" s="1395"/>
      <c r="L111" s="1401"/>
      <c r="M111" s="1399"/>
    </row>
    <row r="112" spans="1:13" ht="13.8" thickBot="1" x14ac:dyDescent="0.35">
      <c r="A112" s="210"/>
      <c r="B112" s="222"/>
      <c r="C112" s="635"/>
      <c r="D112" s="1220" t="s">
        <v>12</v>
      </c>
      <c r="E112" s="1221"/>
      <c r="F112" s="1221"/>
      <c r="G112" s="1222"/>
      <c r="H112" s="250">
        <f>SUM(H81:H111)</f>
        <v>1780</v>
      </c>
      <c r="I112" s="1223"/>
      <c r="J112" s="1224"/>
      <c r="K112" s="1224"/>
      <c r="L112" s="1224"/>
      <c r="M112" s="1225"/>
    </row>
    <row r="113" spans="1:13" ht="14.55" customHeight="1" thickBot="1" x14ac:dyDescent="0.35">
      <c r="A113" s="210"/>
      <c r="B113" s="222"/>
      <c r="C113" s="635"/>
      <c r="D113" s="1254" t="s">
        <v>834</v>
      </c>
      <c r="E113" s="1255"/>
      <c r="F113" s="1255"/>
      <c r="G113" s="1255"/>
      <c r="H113" s="1255"/>
      <c r="I113" s="1255"/>
      <c r="J113" s="1255"/>
      <c r="K113" s="1255"/>
      <c r="L113" s="1255"/>
      <c r="M113" s="1256"/>
    </row>
    <row r="114" spans="1:13" ht="26.4" x14ac:dyDescent="0.3">
      <c r="A114" s="210"/>
      <c r="B114" s="222"/>
      <c r="C114" s="635"/>
      <c r="D114" s="703"/>
      <c r="E114" s="723" t="s">
        <v>650</v>
      </c>
      <c r="F114" s="735" t="s">
        <v>39</v>
      </c>
      <c r="G114" s="701" t="s">
        <v>28</v>
      </c>
      <c r="H114" s="389">
        <v>10</v>
      </c>
      <c r="I114" s="707" t="s">
        <v>392</v>
      </c>
      <c r="J114" s="391">
        <v>6</v>
      </c>
      <c r="K114" s="1195" t="s">
        <v>353</v>
      </c>
      <c r="L114" s="1195" t="s">
        <v>280</v>
      </c>
      <c r="M114" s="1228" t="s">
        <v>261</v>
      </c>
    </row>
    <row r="115" spans="1:13" x14ac:dyDescent="0.3">
      <c r="A115" s="210"/>
      <c r="B115" s="211"/>
      <c r="C115" s="635"/>
      <c r="D115" s="703"/>
      <c r="E115" s="1230" t="s">
        <v>651</v>
      </c>
      <c r="F115" s="1232" t="s">
        <v>159</v>
      </c>
      <c r="G115" s="1163" t="s">
        <v>28</v>
      </c>
      <c r="H115" s="1245">
        <v>5</v>
      </c>
      <c r="I115" s="1253" t="s">
        <v>393</v>
      </c>
      <c r="J115" s="1187">
        <v>35</v>
      </c>
      <c r="K115" s="1226"/>
      <c r="L115" s="1227"/>
      <c r="M115" s="1229"/>
    </row>
    <row r="116" spans="1:13" x14ac:dyDescent="0.3">
      <c r="A116" s="210"/>
      <c r="B116" s="211"/>
      <c r="C116" s="635"/>
      <c r="D116" s="703"/>
      <c r="E116" s="1231"/>
      <c r="F116" s="1233"/>
      <c r="G116" s="1163"/>
      <c r="H116" s="1245"/>
      <c r="I116" s="1253"/>
      <c r="J116" s="1187"/>
      <c r="K116" s="1226"/>
      <c r="L116" s="1227"/>
      <c r="M116" s="1229"/>
    </row>
    <row r="117" spans="1:13" ht="26.4" x14ac:dyDescent="0.3">
      <c r="A117" s="210"/>
      <c r="B117" s="211"/>
      <c r="C117" s="635"/>
      <c r="D117" s="703"/>
      <c r="E117" s="724" t="s">
        <v>652</v>
      </c>
      <c r="F117" s="658" t="s">
        <v>158</v>
      </c>
      <c r="G117" s="722" t="s">
        <v>28</v>
      </c>
      <c r="H117" s="325">
        <v>7</v>
      </c>
      <c r="I117" s="731" t="s">
        <v>394</v>
      </c>
      <c r="J117" s="705">
        <v>1800</v>
      </c>
      <c r="K117" s="1226"/>
      <c r="L117" s="1227"/>
      <c r="M117" s="1229"/>
    </row>
    <row r="118" spans="1:13" x14ac:dyDescent="0.3">
      <c r="A118" s="210"/>
      <c r="B118" s="211"/>
      <c r="C118" s="635"/>
      <c r="D118" s="703"/>
      <c r="E118" s="1230" t="s">
        <v>653</v>
      </c>
      <c r="F118" s="1235" t="s">
        <v>763</v>
      </c>
      <c r="G118" s="722" t="s">
        <v>10</v>
      </c>
      <c r="H118" s="325">
        <v>27</v>
      </c>
      <c r="I118" s="1238" t="s">
        <v>395</v>
      </c>
      <c r="J118" s="1243">
        <v>70</v>
      </c>
      <c r="K118" s="1227"/>
      <c r="L118" s="1227"/>
      <c r="M118" s="1229"/>
    </row>
    <row r="119" spans="1:13" ht="25.5" customHeight="1" x14ac:dyDescent="0.3">
      <c r="A119" s="210"/>
      <c r="B119" s="211"/>
      <c r="C119" s="635"/>
      <c r="D119" s="703"/>
      <c r="E119" s="1242"/>
      <c r="F119" s="1237"/>
      <c r="G119" s="722" t="s">
        <v>28</v>
      </c>
      <c r="H119" s="720">
        <v>2</v>
      </c>
      <c r="I119" s="1239"/>
      <c r="J119" s="1244"/>
      <c r="K119" s="1227"/>
      <c r="L119" s="1227"/>
      <c r="M119" s="1229"/>
    </row>
    <row r="120" spans="1:13" ht="26.4" x14ac:dyDescent="0.3">
      <c r="A120" s="210"/>
      <c r="B120" s="211"/>
      <c r="C120" s="635"/>
      <c r="D120" s="703"/>
      <c r="E120" s="1230" t="s">
        <v>654</v>
      </c>
      <c r="F120" s="1235" t="s">
        <v>291</v>
      </c>
      <c r="G120" s="722" t="s">
        <v>5</v>
      </c>
      <c r="H120" s="659">
        <v>2.5</v>
      </c>
      <c r="I120" s="731" t="s">
        <v>396</v>
      </c>
      <c r="J120" s="725">
        <v>2</v>
      </c>
      <c r="K120" s="1227"/>
      <c r="L120" s="1227"/>
      <c r="M120" s="1229"/>
    </row>
    <row r="121" spans="1:13" x14ac:dyDescent="0.3">
      <c r="A121" s="210"/>
      <c r="B121" s="211"/>
      <c r="C121" s="635"/>
      <c r="D121" s="703"/>
      <c r="E121" s="1234"/>
      <c r="F121" s="1236"/>
      <c r="G121" s="722" t="s">
        <v>4</v>
      </c>
      <c r="H121" s="734">
        <v>34</v>
      </c>
      <c r="I121" s="1238" t="s">
        <v>292</v>
      </c>
      <c r="J121" s="1240">
        <v>150</v>
      </c>
      <c r="K121" s="1227"/>
      <c r="L121" s="1227"/>
      <c r="M121" s="1229"/>
    </row>
    <row r="122" spans="1:13" x14ac:dyDescent="0.3">
      <c r="A122" s="210"/>
      <c r="B122" s="211"/>
      <c r="C122" s="635"/>
      <c r="D122" s="703"/>
      <c r="E122" s="1231"/>
      <c r="F122" s="1237"/>
      <c r="G122" s="722" t="s">
        <v>28</v>
      </c>
      <c r="H122" s="659">
        <v>2.5</v>
      </c>
      <c r="I122" s="1239"/>
      <c r="J122" s="1241"/>
      <c r="K122" s="1227"/>
      <c r="L122" s="1227"/>
      <c r="M122" s="1229"/>
    </row>
    <row r="123" spans="1:13" ht="26.4" x14ac:dyDescent="0.3">
      <c r="A123" s="210"/>
      <c r="B123" s="211"/>
      <c r="C123" s="635"/>
      <c r="D123" s="703"/>
      <c r="E123" s="732" t="s">
        <v>655</v>
      </c>
      <c r="F123" s="658" t="s">
        <v>114</v>
      </c>
      <c r="G123" s="722" t="s">
        <v>5</v>
      </c>
      <c r="H123" s="325">
        <v>10</v>
      </c>
      <c r="I123" s="731" t="s">
        <v>153</v>
      </c>
      <c r="J123" s="328">
        <v>1</v>
      </c>
      <c r="K123" s="1227"/>
      <c r="L123" s="1227"/>
      <c r="M123" s="1229"/>
    </row>
    <row r="124" spans="1:13" ht="26.4" x14ac:dyDescent="0.3">
      <c r="A124" s="210"/>
      <c r="B124" s="211"/>
      <c r="C124" s="635"/>
      <c r="D124" s="703"/>
      <c r="E124" s="724" t="s">
        <v>656</v>
      </c>
      <c r="F124" s="658" t="s">
        <v>149</v>
      </c>
      <c r="G124" s="722" t="s">
        <v>5</v>
      </c>
      <c r="H124" s="325">
        <v>30</v>
      </c>
      <c r="I124" s="731" t="s">
        <v>89</v>
      </c>
      <c r="J124" s="328">
        <v>100</v>
      </c>
      <c r="K124" s="1227"/>
      <c r="L124" s="1227"/>
      <c r="M124" s="1229"/>
    </row>
    <row r="125" spans="1:13" ht="26.4" x14ac:dyDescent="0.3">
      <c r="A125" s="210"/>
      <c r="B125" s="211"/>
      <c r="C125" s="635"/>
      <c r="D125" s="359"/>
      <c r="E125" s="730" t="s">
        <v>657</v>
      </c>
      <c r="F125" s="727" t="s">
        <v>751</v>
      </c>
      <c r="G125" s="728" t="s">
        <v>5</v>
      </c>
      <c r="H125" s="720">
        <v>25</v>
      </c>
      <c r="I125" s="721" t="s">
        <v>752</v>
      </c>
      <c r="J125" s="660">
        <v>1</v>
      </c>
      <c r="K125" s="1227"/>
      <c r="L125" s="1227"/>
      <c r="M125" s="1229"/>
    </row>
    <row r="126" spans="1:13" ht="13.8" thickBot="1" x14ac:dyDescent="0.35">
      <c r="A126" s="210"/>
      <c r="B126" s="211"/>
      <c r="C126" s="635"/>
      <c r="D126" s="359"/>
      <c r="E126" s="736"/>
      <c r="F126" s="733"/>
      <c r="G126" s="737" t="s">
        <v>4</v>
      </c>
      <c r="H126" s="738">
        <v>0</v>
      </c>
      <c r="I126" s="663"/>
      <c r="J126" s="739"/>
      <c r="K126" s="726"/>
      <c r="L126" s="726"/>
      <c r="M126" s="729"/>
    </row>
    <row r="127" spans="1:13" ht="13.8" thickBot="1" x14ac:dyDescent="0.3">
      <c r="A127" s="210"/>
      <c r="B127" s="211"/>
      <c r="C127" s="635"/>
      <c r="D127" s="360"/>
      <c r="E127" s="1126" t="s">
        <v>12</v>
      </c>
      <c r="F127" s="1126"/>
      <c r="G127" s="1127"/>
      <c r="H127" s="244">
        <f t="shared" ref="H127" si="2">SUM(H114:H125)</f>
        <v>155</v>
      </c>
      <c r="I127" s="388"/>
      <c r="J127" s="1266"/>
      <c r="K127" s="1266"/>
      <c r="L127" s="1266"/>
      <c r="M127" s="1267"/>
    </row>
    <row r="128" spans="1:13" ht="15.75" customHeight="1" x14ac:dyDescent="0.3">
      <c r="A128" s="210"/>
      <c r="B128" s="211"/>
      <c r="C128" s="635"/>
      <c r="D128" s="1205" t="s">
        <v>835</v>
      </c>
      <c r="E128" s="1271"/>
      <c r="F128" s="1271"/>
      <c r="G128" s="1271"/>
      <c r="H128" s="1271"/>
      <c r="I128" s="1271"/>
      <c r="J128" s="1271"/>
      <c r="K128" s="1271"/>
      <c r="L128" s="1271"/>
      <c r="M128" s="1272"/>
    </row>
    <row r="129" spans="1:13" ht="26.4" x14ac:dyDescent="0.3">
      <c r="A129" s="210"/>
      <c r="B129" s="211"/>
      <c r="C129" s="635"/>
      <c r="D129" s="236"/>
      <c r="E129" s="563" t="s">
        <v>658</v>
      </c>
      <c r="F129" s="564" t="s">
        <v>789</v>
      </c>
      <c r="G129" s="565" t="s">
        <v>5</v>
      </c>
      <c r="H129" s="322">
        <v>5</v>
      </c>
      <c r="I129" s="326" t="s">
        <v>788</v>
      </c>
      <c r="J129" s="610">
        <v>1</v>
      </c>
      <c r="K129" s="661" t="s">
        <v>382</v>
      </c>
      <c r="L129" s="608" t="s">
        <v>272</v>
      </c>
      <c r="M129" s="1212" t="s">
        <v>861</v>
      </c>
    </row>
    <row r="130" spans="1:13" ht="40.200000000000003" thickBot="1" x14ac:dyDescent="0.35">
      <c r="A130" s="210"/>
      <c r="B130" s="211"/>
      <c r="C130" s="635"/>
      <c r="D130" s="236"/>
      <c r="E130" s="566" t="s">
        <v>659</v>
      </c>
      <c r="F130" s="567" t="s">
        <v>9</v>
      </c>
      <c r="G130" s="568" t="s">
        <v>10</v>
      </c>
      <c r="H130" s="569">
        <v>60</v>
      </c>
      <c r="I130" s="662" t="s">
        <v>67</v>
      </c>
      <c r="J130" s="663">
        <v>2</v>
      </c>
      <c r="K130" s="596" t="s">
        <v>345</v>
      </c>
      <c r="L130" s="599" t="s">
        <v>285</v>
      </c>
      <c r="M130" s="1213"/>
    </row>
    <row r="131" spans="1:13" ht="13.8" thickBot="1" x14ac:dyDescent="0.3">
      <c r="A131" s="210"/>
      <c r="B131" s="211"/>
      <c r="C131" s="635"/>
      <c r="D131" s="360"/>
      <c r="E131" s="1193" t="s">
        <v>12</v>
      </c>
      <c r="F131" s="1249"/>
      <c r="G131" s="1250"/>
      <c r="H131" s="249">
        <f>SUM(H129:H130)</f>
        <v>65</v>
      </c>
      <c r="I131" s="1268"/>
      <c r="J131" s="1269"/>
      <c r="K131" s="1269"/>
      <c r="L131" s="1269"/>
      <c r="M131" s="1270"/>
    </row>
    <row r="132" spans="1:13" ht="13.8" thickBot="1" x14ac:dyDescent="0.35">
      <c r="A132" s="210"/>
      <c r="B132" s="211"/>
      <c r="C132" s="664"/>
      <c r="D132" s="665"/>
      <c r="E132" s="665"/>
      <c r="F132" s="1257" t="s">
        <v>8</v>
      </c>
      <c r="G132" s="1258"/>
      <c r="H132" s="248">
        <f>H112+H127+H131</f>
        <v>2000</v>
      </c>
      <c r="I132" s="1166"/>
      <c r="J132" s="1259"/>
      <c r="K132" s="1259"/>
      <c r="L132" s="1259"/>
      <c r="M132" s="1260"/>
    </row>
    <row r="133" spans="1:13" ht="13.8" thickBot="1" x14ac:dyDescent="0.3">
      <c r="A133" s="210"/>
      <c r="B133" s="211"/>
      <c r="C133" s="635" t="s">
        <v>294</v>
      </c>
      <c r="D133" s="1261" t="s">
        <v>293</v>
      </c>
      <c r="E133" s="1262"/>
      <c r="F133" s="1262"/>
      <c r="G133" s="1262"/>
      <c r="H133" s="1262"/>
      <c r="I133" s="1262"/>
      <c r="J133" s="1262"/>
      <c r="K133" s="1262"/>
      <c r="L133" s="1262"/>
      <c r="M133" s="1263"/>
    </row>
    <row r="134" spans="1:13" ht="13.5" customHeight="1" thickBot="1" x14ac:dyDescent="0.35">
      <c r="A134" s="210"/>
      <c r="B134" s="211"/>
      <c r="C134" s="635"/>
      <c r="D134" s="1254" t="s">
        <v>836</v>
      </c>
      <c r="E134" s="1255"/>
      <c r="F134" s="1255"/>
      <c r="G134" s="1255"/>
      <c r="H134" s="1255"/>
      <c r="I134" s="1255"/>
      <c r="J134" s="1255"/>
      <c r="K134" s="1255"/>
      <c r="L134" s="1255"/>
      <c r="M134" s="1256"/>
    </row>
    <row r="135" spans="1:13" x14ac:dyDescent="0.3">
      <c r="A135" s="210"/>
      <c r="B135" s="211"/>
      <c r="C135" s="635"/>
      <c r="D135" s="236"/>
      <c r="E135" s="666" t="s">
        <v>660</v>
      </c>
      <c r="F135" s="667" t="s">
        <v>295</v>
      </c>
      <c r="G135" s="667" t="s">
        <v>10</v>
      </c>
      <c r="H135" s="392">
        <v>10</v>
      </c>
      <c r="I135" s="372" t="s">
        <v>86</v>
      </c>
      <c r="J135" s="668">
        <v>1</v>
      </c>
      <c r="K135" s="669" t="s">
        <v>354</v>
      </c>
      <c r="L135" s="1264" t="s">
        <v>279</v>
      </c>
      <c r="M135" s="1211" t="s">
        <v>261</v>
      </c>
    </row>
    <row r="136" spans="1:13" ht="52.8" x14ac:dyDescent="0.3">
      <c r="A136" s="210"/>
      <c r="B136" s="211"/>
      <c r="C136" s="635"/>
      <c r="D136" s="236"/>
      <c r="E136" s="670" t="s">
        <v>661</v>
      </c>
      <c r="F136" s="220" t="s">
        <v>160</v>
      </c>
      <c r="G136" s="623" t="s">
        <v>6</v>
      </c>
      <c r="H136" s="343">
        <v>22</v>
      </c>
      <c r="I136" s="610" t="s">
        <v>161</v>
      </c>
      <c r="J136" s="638">
        <v>100</v>
      </c>
      <c r="K136" s="220" t="s">
        <v>483</v>
      </c>
      <c r="L136" s="1227"/>
      <c r="M136" s="1212"/>
    </row>
    <row r="137" spans="1:13" ht="26.4" x14ac:dyDescent="0.3">
      <c r="A137" s="210"/>
      <c r="B137" s="211"/>
      <c r="C137" s="635"/>
      <c r="D137" s="236"/>
      <c r="E137" s="670" t="s">
        <v>662</v>
      </c>
      <c r="F137" s="220" t="s">
        <v>13</v>
      </c>
      <c r="G137" s="623" t="s">
        <v>6</v>
      </c>
      <c r="H137" s="343">
        <v>1</v>
      </c>
      <c r="I137" s="610" t="s">
        <v>296</v>
      </c>
      <c r="J137" s="638">
        <v>1</v>
      </c>
      <c r="K137" s="1227" t="s">
        <v>354</v>
      </c>
      <c r="L137" s="1227"/>
      <c r="M137" s="1212"/>
    </row>
    <row r="138" spans="1:13" ht="26.4" x14ac:dyDescent="0.3">
      <c r="A138" s="210"/>
      <c r="B138" s="211"/>
      <c r="C138" s="635"/>
      <c r="D138" s="236"/>
      <c r="E138" s="670" t="s">
        <v>663</v>
      </c>
      <c r="F138" s="220" t="s">
        <v>302</v>
      </c>
      <c r="G138" s="623" t="s">
        <v>6</v>
      </c>
      <c r="H138" s="343">
        <v>4</v>
      </c>
      <c r="I138" s="610" t="s">
        <v>297</v>
      </c>
      <c r="J138" s="638">
        <v>5</v>
      </c>
      <c r="K138" s="1227"/>
      <c r="L138" s="1227"/>
      <c r="M138" s="1212"/>
    </row>
    <row r="139" spans="1:13" ht="26.4" x14ac:dyDescent="0.3">
      <c r="A139" s="210"/>
      <c r="B139" s="211"/>
      <c r="C139" s="635"/>
      <c r="D139" s="236"/>
      <c r="E139" s="670" t="s">
        <v>664</v>
      </c>
      <c r="F139" s="220" t="s">
        <v>299</v>
      </c>
      <c r="G139" s="623" t="s">
        <v>6</v>
      </c>
      <c r="H139" s="343">
        <v>2</v>
      </c>
      <c r="I139" s="610" t="s">
        <v>298</v>
      </c>
      <c r="J139" s="638">
        <v>2</v>
      </c>
      <c r="K139" s="1227"/>
      <c r="L139" s="1227"/>
      <c r="M139" s="1212"/>
    </row>
    <row r="140" spans="1:13" ht="39.6" x14ac:dyDescent="0.3">
      <c r="A140" s="210"/>
      <c r="B140" s="211"/>
      <c r="C140" s="635"/>
      <c r="D140" s="236"/>
      <c r="E140" s="670" t="s">
        <v>665</v>
      </c>
      <c r="F140" s="264" t="s">
        <v>300</v>
      </c>
      <c r="G140" s="265" t="s">
        <v>6</v>
      </c>
      <c r="H140" s="857">
        <v>2</v>
      </c>
      <c r="I140" s="610" t="s">
        <v>301</v>
      </c>
      <c r="J140" s="638">
        <v>1</v>
      </c>
      <c r="K140" s="1227"/>
      <c r="L140" s="1227"/>
      <c r="M140" s="1212"/>
    </row>
    <row r="141" spans="1:13" ht="26.4" x14ac:dyDescent="0.3">
      <c r="A141" s="210"/>
      <c r="B141" s="211"/>
      <c r="C141" s="635"/>
      <c r="D141" s="236"/>
      <c r="E141" s="670" t="s">
        <v>666</v>
      </c>
      <c r="F141" s="264" t="s">
        <v>303</v>
      </c>
      <c r="G141" s="623" t="s">
        <v>6</v>
      </c>
      <c r="H141" s="343">
        <v>1</v>
      </c>
      <c r="I141" s="610" t="s">
        <v>304</v>
      </c>
      <c r="J141" s="638">
        <v>1</v>
      </c>
      <c r="K141" s="1227"/>
      <c r="L141" s="1227"/>
      <c r="M141" s="1212"/>
    </row>
    <row r="142" spans="1:13" ht="39.6" x14ac:dyDescent="0.3">
      <c r="A142" s="210"/>
      <c r="B142" s="211"/>
      <c r="C142" s="635"/>
      <c r="D142" s="236"/>
      <c r="E142" s="670" t="s">
        <v>667</v>
      </c>
      <c r="F142" s="220" t="s">
        <v>305</v>
      </c>
      <c r="G142" s="623" t="s">
        <v>6</v>
      </c>
      <c r="H142" s="343">
        <v>3</v>
      </c>
      <c r="I142" s="610" t="s">
        <v>89</v>
      </c>
      <c r="J142" s="638">
        <v>100</v>
      </c>
      <c r="K142" s="1227"/>
      <c r="L142" s="1227"/>
      <c r="M142" s="1212"/>
    </row>
    <row r="143" spans="1:13" ht="66" customHeight="1" x14ac:dyDescent="0.3">
      <c r="A143" s="210"/>
      <c r="B143" s="211"/>
      <c r="C143" s="635"/>
      <c r="D143" s="236"/>
      <c r="E143" s="1277" t="s">
        <v>668</v>
      </c>
      <c r="F143" s="1275" t="s">
        <v>871</v>
      </c>
      <c r="G143" s="265" t="s">
        <v>5</v>
      </c>
      <c r="H143" s="752">
        <v>30</v>
      </c>
      <c r="I143" s="1109" t="s">
        <v>89</v>
      </c>
      <c r="J143" s="1273">
        <v>100</v>
      </c>
      <c r="K143" s="1227"/>
      <c r="L143" s="1227"/>
      <c r="M143" s="1212"/>
    </row>
    <row r="144" spans="1:13" s="702" customFormat="1" x14ac:dyDescent="0.3">
      <c r="A144" s="699"/>
      <c r="B144" s="700"/>
      <c r="C144" s="635"/>
      <c r="D144" s="236"/>
      <c r="E144" s="1278"/>
      <c r="F144" s="1276"/>
      <c r="G144" s="265" t="s">
        <v>6</v>
      </c>
      <c r="H144" s="752">
        <v>3</v>
      </c>
      <c r="I144" s="1110"/>
      <c r="J144" s="1274"/>
      <c r="K144" s="1227"/>
      <c r="L144" s="1227"/>
      <c r="M144" s="1212"/>
    </row>
    <row r="145" spans="1:13" ht="39.6" x14ac:dyDescent="0.3">
      <c r="A145" s="210"/>
      <c r="B145" s="211"/>
      <c r="C145" s="635"/>
      <c r="D145" s="236"/>
      <c r="E145" s="670" t="s">
        <v>669</v>
      </c>
      <c r="F145" s="220" t="s">
        <v>306</v>
      </c>
      <c r="G145" s="623" t="s">
        <v>6</v>
      </c>
      <c r="H145" s="343">
        <v>2</v>
      </c>
      <c r="I145" s="610" t="s">
        <v>89</v>
      </c>
      <c r="J145" s="638">
        <v>100</v>
      </c>
      <c r="K145" s="1227"/>
      <c r="L145" s="1227"/>
      <c r="M145" s="1212"/>
    </row>
    <row r="146" spans="1:13" ht="27" thickBot="1" x14ac:dyDescent="0.35">
      <c r="A146" s="210"/>
      <c r="B146" s="211"/>
      <c r="C146" s="635"/>
      <c r="D146" s="236"/>
      <c r="E146" s="671" t="s">
        <v>670</v>
      </c>
      <c r="F146" s="387" t="s">
        <v>14</v>
      </c>
      <c r="G146" s="672" t="s">
        <v>5</v>
      </c>
      <c r="H146" s="376">
        <v>15</v>
      </c>
      <c r="I146" s="370" t="s">
        <v>397</v>
      </c>
      <c r="J146" s="673">
        <v>100</v>
      </c>
      <c r="K146" s="1265"/>
      <c r="L146" s="1265"/>
      <c r="M146" s="1213"/>
    </row>
    <row r="147" spans="1:13" ht="13.8" thickBot="1" x14ac:dyDescent="0.3">
      <c r="A147" s="210"/>
      <c r="B147" s="211"/>
      <c r="C147" s="635"/>
      <c r="D147" s="360"/>
      <c r="E147" s="1193" t="s">
        <v>12</v>
      </c>
      <c r="F147" s="1249"/>
      <c r="G147" s="1250"/>
      <c r="H147" s="249">
        <f>SUM(H135:H146)</f>
        <v>95</v>
      </c>
      <c r="I147" s="1268"/>
      <c r="J147" s="1269"/>
      <c r="K147" s="1269"/>
      <c r="L147" s="1269"/>
      <c r="M147" s="1270"/>
    </row>
    <row r="148" spans="1:13" ht="15.75" customHeight="1" thickBot="1" x14ac:dyDescent="0.35">
      <c r="A148" s="210"/>
      <c r="B148" s="211"/>
      <c r="C148" s="635"/>
      <c r="D148" s="1303" t="s">
        <v>837</v>
      </c>
      <c r="E148" s="1304"/>
      <c r="F148" s="1304"/>
      <c r="G148" s="1304"/>
      <c r="H148" s="1304"/>
      <c r="I148" s="1304"/>
      <c r="J148" s="1304"/>
      <c r="K148" s="1304"/>
      <c r="L148" s="1304"/>
      <c r="M148" s="1305"/>
    </row>
    <row r="149" spans="1:13" ht="13.2" customHeight="1" x14ac:dyDescent="0.3">
      <c r="A149" s="210"/>
      <c r="B149" s="211"/>
      <c r="C149" s="635"/>
      <c r="D149" s="236"/>
      <c r="E149" s="1292" t="s">
        <v>671</v>
      </c>
      <c r="F149" s="1264" t="s">
        <v>307</v>
      </c>
      <c r="G149" s="674" t="s">
        <v>5</v>
      </c>
      <c r="H149" s="393">
        <v>10</v>
      </c>
      <c r="I149" s="1112" t="s">
        <v>88</v>
      </c>
      <c r="J149" s="1297">
        <v>1</v>
      </c>
      <c r="K149" s="1264" t="s">
        <v>347</v>
      </c>
      <c r="L149" s="1358" t="s">
        <v>791</v>
      </c>
      <c r="M149" s="1211" t="s">
        <v>262</v>
      </c>
    </row>
    <row r="150" spans="1:13" ht="14.4" customHeight="1" x14ac:dyDescent="0.3">
      <c r="A150" s="210"/>
      <c r="B150" s="211"/>
      <c r="C150" s="635"/>
      <c r="D150" s="236"/>
      <c r="E150" s="1293"/>
      <c r="F150" s="1227"/>
      <c r="G150" s="1299" t="s">
        <v>4</v>
      </c>
      <c r="H150" s="1301">
        <v>0</v>
      </c>
      <c r="I150" s="1296"/>
      <c r="J150" s="1298"/>
      <c r="K150" s="1227"/>
      <c r="L150" s="1359"/>
      <c r="M150" s="1212"/>
    </row>
    <row r="151" spans="1:13" ht="14.4" customHeight="1" x14ac:dyDescent="0.3">
      <c r="A151" s="210"/>
      <c r="B151" s="211"/>
      <c r="C151" s="635"/>
      <c r="D151" s="236"/>
      <c r="E151" s="1294"/>
      <c r="F151" s="1295"/>
      <c r="G151" s="1300"/>
      <c r="H151" s="1302"/>
      <c r="I151" s="1296"/>
      <c r="J151" s="1298"/>
      <c r="K151" s="1227"/>
      <c r="L151" s="1359"/>
      <c r="M151" s="1212"/>
    </row>
    <row r="152" spans="1:13" ht="15" customHeight="1" thickBot="1" x14ac:dyDescent="0.35">
      <c r="A152" s="210"/>
      <c r="B152" s="211"/>
      <c r="C152" s="635"/>
      <c r="D152" s="236"/>
      <c r="E152" s="675" t="s">
        <v>792</v>
      </c>
      <c r="F152" s="672" t="s">
        <v>790</v>
      </c>
      <c r="G152" s="672" t="s">
        <v>10</v>
      </c>
      <c r="H152" s="376">
        <v>29.3</v>
      </c>
      <c r="I152" s="370" t="s">
        <v>297</v>
      </c>
      <c r="J152" s="673">
        <v>170</v>
      </c>
      <c r="K152" s="1265"/>
      <c r="L152" s="387" t="s">
        <v>279</v>
      </c>
      <c r="M152" s="1213"/>
    </row>
    <row r="153" spans="1:13" ht="13.8" thickBot="1" x14ac:dyDescent="0.35">
      <c r="A153" s="210"/>
      <c r="B153" s="211"/>
      <c r="C153" s="635"/>
      <c r="D153" s="359"/>
      <c r="E153" s="1246" t="s">
        <v>12</v>
      </c>
      <c r="F153" s="1247"/>
      <c r="G153" s="1248"/>
      <c r="H153" s="348">
        <f>SUM(H149:H150)</f>
        <v>10</v>
      </c>
      <c r="I153" s="349"/>
      <c r="J153" s="676"/>
      <c r="K153" s="676"/>
      <c r="L153" s="676"/>
      <c r="M153" s="677"/>
    </row>
    <row r="154" spans="1:13" ht="13.8" thickBot="1" x14ac:dyDescent="0.35">
      <c r="A154" s="210"/>
      <c r="B154" s="211"/>
      <c r="C154" s="635"/>
      <c r="D154" s="1287" t="s">
        <v>672</v>
      </c>
      <c r="E154" s="1338"/>
      <c r="F154" s="1339"/>
      <c r="G154" s="1338"/>
      <c r="H154" s="1338"/>
      <c r="I154" s="1338"/>
      <c r="J154" s="1338"/>
      <c r="K154" s="1339"/>
      <c r="L154" s="1339"/>
      <c r="M154" s="1340"/>
    </row>
    <row r="155" spans="1:13" x14ac:dyDescent="0.3">
      <c r="A155" s="210"/>
      <c r="B155" s="211"/>
      <c r="C155" s="635"/>
      <c r="D155" s="381"/>
      <c r="E155" s="1183" t="s">
        <v>673</v>
      </c>
      <c r="F155" s="1349" t="s">
        <v>45</v>
      </c>
      <c r="G155" s="1131" t="s">
        <v>5</v>
      </c>
      <c r="H155" s="371">
        <v>80</v>
      </c>
      <c r="I155" s="604"/>
      <c r="J155" s="604">
        <v>70</v>
      </c>
      <c r="K155" s="1353" t="s">
        <v>347</v>
      </c>
      <c r="L155" s="1131" t="s">
        <v>278</v>
      </c>
      <c r="M155" s="1355" t="s">
        <v>262</v>
      </c>
    </row>
    <row r="156" spans="1:13" x14ac:dyDescent="0.3">
      <c r="A156" s="210"/>
      <c r="B156" s="211"/>
      <c r="C156" s="635"/>
      <c r="D156" s="223"/>
      <c r="E156" s="1184"/>
      <c r="F156" s="1350"/>
      <c r="G156" s="1125"/>
      <c r="H156" s="350"/>
      <c r="I156" s="1296" t="s">
        <v>89</v>
      </c>
      <c r="J156" s="1296"/>
      <c r="K156" s="1279"/>
      <c r="L156" s="1227"/>
      <c r="M156" s="1356"/>
    </row>
    <row r="157" spans="1:13" x14ac:dyDescent="0.3">
      <c r="A157" s="210"/>
      <c r="B157" s="211"/>
      <c r="C157" s="635"/>
      <c r="D157" s="223"/>
      <c r="E157" s="1184"/>
      <c r="F157" s="1350"/>
      <c r="G157" s="1113"/>
      <c r="H157" s="342"/>
      <c r="I157" s="1110"/>
      <c r="J157" s="1110"/>
      <c r="K157" s="1279"/>
      <c r="L157" s="679"/>
      <c r="M157" s="1356"/>
    </row>
    <row r="158" spans="1:13" ht="39.6" x14ac:dyDescent="0.3">
      <c r="A158" s="210"/>
      <c r="B158" s="211"/>
      <c r="C158" s="635"/>
      <c r="D158" s="223"/>
      <c r="E158" s="595" t="s">
        <v>674</v>
      </c>
      <c r="F158" s="352" t="s">
        <v>42</v>
      </c>
      <c r="G158" s="608" t="s">
        <v>5</v>
      </c>
      <c r="H158" s="342">
        <v>290</v>
      </c>
      <c r="I158" s="324" t="s">
        <v>398</v>
      </c>
      <c r="J158" s="619">
        <v>2750</v>
      </c>
      <c r="K158" s="1226"/>
      <c r="L158" s="680"/>
      <c r="M158" s="1356"/>
    </row>
    <row r="159" spans="1:13" ht="26.4" x14ac:dyDescent="0.3">
      <c r="A159" s="210"/>
      <c r="B159" s="211"/>
      <c r="C159" s="635"/>
      <c r="D159" s="223"/>
      <c r="E159" s="595" t="s">
        <v>675</v>
      </c>
      <c r="F159" s="352" t="s">
        <v>309</v>
      </c>
      <c r="G159" s="608" t="s">
        <v>5</v>
      </c>
      <c r="H159" s="343">
        <v>180</v>
      </c>
      <c r="I159" s="326" t="s">
        <v>399</v>
      </c>
      <c r="J159" s="609">
        <v>46</v>
      </c>
      <c r="K159" s="1226"/>
      <c r="L159" s="626"/>
      <c r="M159" s="1356"/>
    </row>
    <row r="160" spans="1:13" ht="26.4" x14ac:dyDescent="0.3">
      <c r="A160" s="210"/>
      <c r="B160" s="211"/>
      <c r="C160" s="635"/>
      <c r="D160" s="223"/>
      <c r="E160" s="595" t="s">
        <v>676</v>
      </c>
      <c r="F160" s="352" t="s">
        <v>43</v>
      </c>
      <c r="G160" s="608" t="s">
        <v>5</v>
      </c>
      <c r="H160" s="343">
        <v>120</v>
      </c>
      <c r="I160" s="326" t="s">
        <v>400</v>
      </c>
      <c r="J160" s="323">
        <v>2350</v>
      </c>
      <c r="K160" s="1226"/>
      <c r="L160" s="626" t="s">
        <v>285</v>
      </c>
      <c r="M160" s="1356"/>
    </row>
    <row r="161" spans="1:13" ht="26.4" x14ac:dyDescent="0.3">
      <c r="A161" s="210"/>
      <c r="B161" s="211"/>
      <c r="C161" s="635"/>
      <c r="D161" s="223"/>
      <c r="E161" s="595" t="s">
        <v>677</v>
      </c>
      <c r="F161" s="352" t="s">
        <v>147</v>
      </c>
      <c r="G161" s="608" t="s">
        <v>5</v>
      </c>
      <c r="H161" s="343">
        <v>20</v>
      </c>
      <c r="I161" s="326" t="s">
        <v>148</v>
      </c>
      <c r="J161" s="323">
        <v>1</v>
      </c>
      <c r="K161" s="1226"/>
      <c r="L161" s="681" t="s">
        <v>272</v>
      </c>
      <c r="M161" s="1356"/>
    </row>
    <row r="162" spans="1:13" x14ac:dyDescent="0.3">
      <c r="A162" s="210"/>
      <c r="B162" s="211"/>
      <c r="C162" s="635"/>
      <c r="D162" s="223"/>
      <c r="E162" s="615" t="s">
        <v>678</v>
      </c>
      <c r="F162" s="603" t="s">
        <v>44</v>
      </c>
      <c r="G162" s="608" t="s">
        <v>5</v>
      </c>
      <c r="H162" s="343">
        <v>70</v>
      </c>
      <c r="I162" s="324" t="s">
        <v>401</v>
      </c>
      <c r="J162" s="329">
        <v>42</v>
      </c>
      <c r="K162" s="1226"/>
      <c r="L162" s="224" t="s">
        <v>794</v>
      </c>
      <c r="M162" s="1356"/>
    </row>
    <row r="163" spans="1:13" x14ac:dyDescent="0.3">
      <c r="A163" s="210"/>
      <c r="B163" s="211"/>
      <c r="C163" s="635"/>
      <c r="D163" s="223"/>
      <c r="E163" s="847" t="s">
        <v>679</v>
      </c>
      <c r="F163" s="564" t="s">
        <v>91</v>
      </c>
      <c r="G163" s="863" t="s">
        <v>5</v>
      </c>
      <c r="H163" s="857">
        <v>140</v>
      </c>
      <c r="I163" s="858" t="s">
        <v>89</v>
      </c>
      <c r="J163" s="705">
        <v>50</v>
      </c>
      <c r="K163" s="1226"/>
      <c r="L163" s="680" t="s">
        <v>793</v>
      </c>
      <c r="M163" s="1356"/>
    </row>
    <row r="164" spans="1:13" x14ac:dyDescent="0.3">
      <c r="A164" s="210"/>
      <c r="B164" s="211"/>
      <c r="C164" s="635"/>
      <c r="D164" s="223"/>
      <c r="E164" s="854" t="s">
        <v>680</v>
      </c>
      <c r="F164" s="863" t="s">
        <v>143</v>
      </c>
      <c r="G164" s="863" t="s">
        <v>5</v>
      </c>
      <c r="H164" s="857">
        <v>8</v>
      </c>
      <c r="I164" s="858" t="s">
        <v>118</v>
      </c>
      <c r="J164" s="705">
        <v>1</v>
      </c>
      <c r="K164" s="1226"/>
      <c r="L164" s="681" t="s">
        <v>272</v>
      </c>
      <c r="M164" s="1356"/>
    </row>
    <row r="165" spans="1:13" ht="13.8" thickBot="1" x14ac:dyDescent="0.35">
      <c r="A165" s="210"/>
      <c r="B165" s="211"/>
      <c r="C165" s="635"/>
      <c r="D165" s="223"/>
      <c r="E165" s="656" t="s">
        <v>681</v>
      </c>
      <c r="F165" s="873" t="s">
        <v>144</v>
      </c>
      <c r="G165" s="394" t="s">
        <v>5</v>
      </c>
      <c r="H165" s="376">
        <v>110</v>
      </c>
      <c r="I165" s="648" t="s">
        <v>402</v>
      </c>
      <c r="J165" s="874">
        <v>50</v>
      </c>
      <c r="K165" s="1354"/>
      <c r="L165" s="599" t="s">
        <v>793</v>
      </c>
      <c r="M165" s="1357"/>
    </row>
    <row r="166" spans="1:13" ht="13.8" thickBot="1" x14ac:dyDescent="0.3">
      <c r="A166" s="210"/>
      <c r="B166" s="211"/>
      <c r="C166" s="635"/>
      <c r="D166" s="1282" t="s">
        <v>12</v>
      </c>
      <c r="E166" s="1283"/>
      <c r="F166" s="1283"/>
      <c r="G166" s="1284"/>
      <c r="H166" s="348">
        <f>SUM(H155:H165)</f>
        <v>1018</v>
      </c>
      <c r="I166" s="1285"/>
      <c r="J166" s="1286"/>
      <c r="K166" s="1266"/>
      <c r="L166" s="1266"/>
      <c r="M166" s="1267"/>
    </row>
    <row r="167" spans="1:13" ht="13.8" thickBot="1" x14ac:dyDescent="0.3">
      <c r="A167" s="210"/>
      <c r="B167" s="211"/>
      <c r="C167" s="635"/>
      <c r="D167" s="1287" t="s">
        <v>682</v>
      </c>
      <c r="E167" s="1288"/>
      <c r="F167" s="1288"/>
      <c r="G167" s="1288"/>
      <c r="H167" s="1288"/>
      <c r="I167" s="1288"/>
      <c r="J167" s="1288"/>
      <c r="K167" s="1288"/>
      <c r="L167" s="1288"/>
      <c r="M167" s="1289"/>
    </row>
    <row r="168" spans="1:13" ht="26.4" x14ac:dyDescent="0.3">
      <c r="A168" s="210"/>
      <c r="B168" s="211"/>
      <c r="C168" s="635"/>
      <c r="D168" s="381"/>
      <c r="E168" s="1231" t="s">
        <v>683</v>
      </c>
      <c r="F168" s="1113" t="s">
        <v>142</v>
      </c>
      <c r="G168" s="616" t="s">
        <v>5</v>
      </c>
      <c r="H168" s="342">
        <v>9</v>
      </c>
      <c r="I168" s="607" t="s">
        <v>819</v>
      </c>
      <c r="J168" s="619">
        <v>1</v>
      </c>
      <c r="K168" s="1383" t="s">
        <v>347</v>
      </c>
      <c r="L168" s="1290" t="s">
        <v>308</v>
      </c>
      <c r="M168" s="1355" t="s">
        <v>262</v>
      </c>
    </row>
    <row r="169" spans="1:13" x14ac:dyDescent="0.3">
      <c r="A169" s="210"/>
      <c r="B169" s="211"/>
      <c r="C169" s="635"/>
      <c r="D169" s="223"/>
      <c r="E169" s="1184"/>
      <c r="F169" s="1163"/>
      <c r="G169" s="608" t="s">
        <v>4</v>
      </c>
      <c r="H169" s="343">
        <v>0</v>
      </c>
      <c r="I169" s="1108" t="s">
        <v>41</v>
      </c>
      <c r="J169" s="1187">
        <v>0</v>
      </c>
      <c r="K169" s="1227"/>
      <c r="L169" s="1227"/>
      <c r="M169" s="1356"/>
    </row>
    <row r="170" spans="1:13" x14ac:dyDescent="0.3">
      <c r="A170" s="210"/>
      <c r="B170" s="211"/>
      <c r="C170" s="635"/>
      <c r="D170" s="223"/>
      <c r="E170" s="1184"/>
      <c r="F170" s="1163"/>
      <c r="G170" s="608" t="s">
        <v>7</v>
      </c>
      <c r="H170" s="343">
        <v>0</v>
      </c>
      <c r="I170" s="1108"/>
      <c r="J170" s="1187"/>
      <c r="K170" s="1227"/>
      <c r="L170" s="1227"/>
      <c r="M170" s="1356"/>
    </row>
    <row r="171" spans="1:13" x14ac:dyDescent="0.3">
      <c r="A171" s="210"/>
      <c r="B171" s="211"/>
      <c r="C171" s="635"/>
      <c r="D171" s="223"/>
      <c r="E171" s="1184" t="s">
        <v>684</v>
      </c>
      <c r="F171" s="1291" t="s">
        <v>113</v>
      </c>
      <c r="G171" s="608" t="s">
        <v>5</v>
      </c>
      <c r="H171" s="343">
        <v>30</v>
      </c>
      <c r="I171" s="1108" t="s">
        <v>403</v>
      </c>
      <c r="J171" s="1187">
        <v>2</v>
      </c>
      <c r="K171" s="1227"/>
      <c r="L171" s="600" t="s">
        <v>275</v>
      </c>
      <c r="M171" s="1356"/>
    </row>
    <row r="172" spans="1:13" x14ac:dyDescent="0.3">
      <c r="A172" s="210"/>
      <c r="B172" s="211"/>
      <c r="C172" s="635"/>
      <c r="D172" s="223"/>
      <c r="E172" s="1184"/>
      <c r="F172" s="1163"/>
      <c r="G172" s="608" t="s">
        <v>10</v>
      </c>
      <c r="H172" s="343">
        <v>6</v>
      </c>
      <c r="I172" s="1108"/>
      <c r="J172" s="1187"/>
      <c r="K172" s="1227"/>
      <c r="L172" s="682"/>
      <c r="M172" s="1356"/>
    </row>
    <row r="173" spans="1:13" ht="26.4" x14ac:dyDescent="0.3">
      <c r="A173" s="210"/>
      <c r="B173" s="211"/>
      <c r="C173" s="635"/>
      <c r="D173" s="223"/>
      <c r="E173" s="595" t="s">
        <v>685</v>
      </c>
      <c r="F173" s="256" t="s">
        <v>863</v>
      </c>
      <c r="G173" s="256" t="s">
        <v>28</v>
      </c>
      <c r="H173" s="343">
        <v>60</v>
      </c>
      <c r="I173" s="610" t="s">
        <v>403</v>
      </c>
      <c r="J173" s="609">
        <v>1</v>
      </c>
      <c r="K173" s="1227"/>
      <c r="L173" s="683" t="s">
        <v>285</v>
      </c>
      <c r="M173" s="1356"/>
    </row>
    <row r="174" spans="1:13" ht="39.6" x14ac:dyDescent="0.3">
      <c r="A174" s="210"/>
      <c r="B174" s="211"/>
      <c r="C174" s="635"/>
      <c r="D174" s="223"/>
      <c r="E174" s="612" t="s">
        <v>686</v>
      </c>
      <c r="F174" s="614" t="s">
        <v>310</v>
      </c>
      <c r="G174" s="614" t="s">
        <v>5</v>
      </c>
      <c r="H174" s="606">
        <v>12</v>
      </c>
      <c r="I174" s="341" t="s">
        <v>118</v>
      </c>
      <c r="J174" s="618">
        <v>1</v>
      </c>
      <c r="K174" s="1227"/>
      <c r="L174" s="745" t="s">
        <v>272</v>
      </c>
      <c r="M174" s="1356"/>
    </row>
    <row r="175" spans="1:13" s="702" customFormat="1" ht="40.200000000000003" thickBot="1" x14ac:dyDescent="0.35">
      <c r="A175" s="699"/>
      <c r="B175" s="700"/>
      <c r="C175" s="635"/>
      <c r="D175" s="223"/>
      <c r="E175" s="741" t="s">
        <v>872</v>
      </c>
      <c r="F175" s="742" t="s">
        <v>739</v>
      </c>
      <c r="G175" s="742" t="s">
        <v>28</v>
      </c>
      <c r="H175" s="743">
        <v>12</v>
      </c>
      <c r="I175" s="744" t="s">
        <v>403</v>
      </c>
      <c r="J175" s="740">
        <v>1</v>
      </c>
      <c r="K175" s="1384"/>
      <c r="L175" s="832" t="s">
        <v>285</v>
      </c>
      <c r="M175" s="1385"/>
    </row>
    <row r="176" spans="1:13" ht="13.8" thickBot="1" x14ac:dyDescent="0.3">
      <c r="A176" s="210"/>
      <c r="B176" s="211"/>
      <c r="C176" s="635"/>
      <c r="D176" s="1282" t="s">
        <v>12</v>
      </c>
      <c r="E176" s="1326"/>
      <c r="F176" s="1326"/>
      <c r="G176" s="1327"/>
      <c r="H176" s="348">
        <f>SUM(H168:H175)</f>
        <v>129</v>
      </c>
      <c r="I176" s="1328"/>
      <c r="J176" s="1329"/>
      <c r="K176" s="1269"/>
      <c r="L176" s="1269"/>
      <c r="M176" s="1270"/>
    </row>
    <row r="177" spans="1:13" ht="13.8" thickBot="1" x14ac:dyDescent="0.3">
      <c r="A177" s="210"/>
      <c r="B177" s="211"/>
      <c r="C177" s="635"/>
      <c r="D177" s="225" t="s">
        <v>687</v>
      </c>
      <c r="E177" s="684"/>
      <c r="F177" s="685"/>
      <c r="G177" s="685"/>
      <c r="H177" s="686"/>
      <c r="I177" s="747"/>
      <c r="J177" s="687"/>
      <c r="K177" s="687"/>
      <c r="L177" s="687"/>
      <c r="M177" s="688"/>
    </row>
    <row r="178" spans="1:13" ht="39.6" customHeight="1" x14ac:dyDescent="0.3">
      <c r="A178" s="210"/>
      <c r="B178" s="211"/>
      <c r="C178" s="635"/>
      <c r="D178" s="223"/>
      <c r="E178" s="595" t="s">
        <v>688</v>
      </c>
      <c r="F178" s="256" t="s">
        <v>46</v>
      </c>
      <c r="G178" s="256" t="s">
        <v>5</v>
      </c>
      <c r="H178" s="343">
        <v>2</v>
      </c>
      <c r="I178" s="610" t="s">
        <v>153</v>
      </c>
      <c r="J178" s="323">
        <v>4</v>
      </c>
      <c r="K178" s="875" t="s">
        <v>346</v>
      </c>
      <c r="L178" s="1330" t="s">
        <v>272</v>
      </c>
      <c r="M178" s="1333" t="s">
        <v>488</v>
      </c>
    </row>
    <row r="179" spans="1:13" ht="26.4" x14ac:dyDescent="0.3">
      <c r="A179" s="210"/>
      <c r="B179" s="211"/>
      <c r="C179" s="635"/>
      <c r="D179" s="223"/>
      <c r="E179" s="263" t="s">
        <v>795</v>
      </c>
      <c r="F179" s="689" t="s">
        <v>77</v>
      </c>
      <c r="G179" s="689" t="s">
        <v>5</v>
      </c>
      <c r="H179" s="690">
        <v>30</v>
      </c>
      <c r="I179" s="691" t="s">
        <v>145</v>
      </c>
      <c r="J179" s="692">
        <v>50</v>
      </c>
      <c r="K179" s="875"/>
      <c r="L179" s="1331"/>
      <c r="M179" s="1208"/>
    </row>
    <row r="180" spans="1:13" ht="14.4" customHeight="1" x14ac:dyDescent="0.3">
      <c r="A180" s="210"/>
      <c r="B180" s="211"/>
      <c r="C180" s="635"/>
      <c r="D180" s="223"/>
      <c r="E180" s="263" t="s">
        <v>689</v>
      </c>
      <c r="F180" s="265" t="s">
        <v>117</v>
      </c>
      <c r="G180" s="689" t="s">
        <v>5</v>
      </c>
      <c r="H180" s="690">
        <v>14.5</v>
      </c>
      <c r="I180" s="610" t="s">
        <v>404</v>
      </c>
      <c r="J180" s="692">
        <v>1</v>
      </c>
      <c r="K180" s="875"/>
      <c r="L180" s="1331"/>
      <c r="M180" s="1208"/>
    </row>
    <row r="181" spans="1:13" ht="26.4" x14ac:dyDescent="0.3">
      <c r="A181" s="210"/>
      <c r="B181" s="211"/>
      <c r="C181" s="635"/>
      <c r="D181" s="223"/>
      <c r="E181" s="263" t="s">
        <v>690</v>
      </c>
      <c r="F181" s="264" t="s">
        <v>146</v>
      </c>
      <c r="G181" s="689" t="s">
        <v>5</v>
      </c>
      <c r="H181" s="690">
        <v>25</v>
      </c>
      <c r="I181" s="610" t="s">
        <v>405</v>
      </c>
      <c r="J181" s="692">
        <v>50</v>
      </c>
      <c r="K181" s="875"/>
      <c r="L181" s="1331"/>
      <c r="M181" s="1208"/>
    </row>
    <row r="182" spans="1:13" ht="27" thickBot="1" x14ac:dyDescent="0.35">
      <c r="A182" s="210"/>
      <c r="B182" s="211"/>
      <c r="C182" s="635"/>
      <c r="D182" s="223"/>
      <c r="E182" s="373" t="s">
        <v>691</v>
      </c>
      <c r="F182" s="678" t="s">
        <v>796</v>
      </c>
      <c r="G182" s="374" t="s">
        <v>5</v>
      </c>
      <c r="H182" s="321">
        <v>3</v>
      </c>
      <c r="I182" s="370" t="s">
        <v>820</v>
      </c>
      <c r="J182" s="375">
        <v>1</v>
      </c>
      <c r="K182" s="672" t="s">
        <v>482</v>
      </c>
      <c r="L182" s="1332"/>
      <c r="M182" s="1334"/>
    </row>
    <row r="183" spans="1:13" ht="13.8" thickBot="1" x14ac:dyDescent="0.3">
      <c r="A183" s="210"/>
      <c r="B183" s="211"/>
      <c r="C183" s="635"/>
      <c r="D183" s="1282" t="s">
        <v>12</v>
      </c>
      <c r="E183" s="1283"/>
      <c r="F183" s="1283"/>
      <c r="G183" s="1284"/>
      <c r="H183" s="348">
        <f>SUM(H178:H182)</f>
        <v>74.5</v>
      </c>
      <c r="I183" s="1285"/>
      <c r="J183" s="1286"/>
      <c r="K183" s="1311"/>
      <c r="L183" s="1311"/>
      <c r="M183" s="1312"/>
    </row>
    <row r="184" spans="1:13" ht="13.8" thickBot="1" x14ac:dyDescent="0.35">
      <c r="A184" s="210"/>
      <c r="B184" s="211"/>
      <c r="C184" s="635"/>
      <c r="D184" s="1313" t="s">
        <v>8</v>
      </c>
      <c r="E184" s="1314"/>
      <c r="F184" s="1314"/>
      <c r="G184" s="1315"/>
      <c r="H184" s="693">
        <f>SUM(H147+H153+H166+H176+H183)</f>
        <v>1326.5</v>
      </c>
      <c r="I184" s="1316"/>
      <c r="J184" s="1317"/>
      <c r="K184" s="1318"/>
      <c r="L184" s="1318"/>
      <c r="M184" s="1319"/>
    </row>
    <row r="185" spans="1:13" ht="13.8" thickBot="1" x14ac:dyDescent="0.3">
      <c r="A185" s="210"/>
      <c r="B185" s="226"/>
      <c r="C185" s="1320" t="s">
        <v>385</v>
      </c>
      <c r="D185" s="1321"/>
      <c r="E185" s="1321"/>
      <c r="F185" s="1321"/>
      <c r="G185" s="1322"/>
      <c r="H185" s="252">
        <f>H78+H132+H184</f>
        <v>4891.5</v>
      </c>
      <c r="I185" s="1323"/>
      <c r="J185" s="1324"/>
      <c r="K185" s="1324"/>
      <c r="L185" s="1324"/>
      <c r="M185" s="1325"/>
    </row>
    <row r="186" spans="1:13" ht="13.8" thickBot="1" x14ac:dyDescent="0.35">
      <c r="A186" s="227"/>
      <c r="B186" s="228"/>
      <c r="C186" s="228"/>
      <c r="D186" s="228"/>
      <c r="E186" s="228"/>
      <c r="F186" s="1306" t="s">
        <v>15</v>
      </c>
      <c r="G186" s="1307"/>
      <c r="H186" s="253">
        <f>H23+H51+H185</f>
        <v>5732.3</v>
      </c>
      <c r="I186" s="1308"/>
      <c r="J186" s="1309"/>
      <c r="K186" s="1309"/>
      <c r="L186" s="1309"/>
      <c r="M186" s="1310"/>
    </row>
  </sheetData>
  <mergeCells count="231">
    <mergeCell ref="G155:G157"/>
    <mergeCell ref="K168:K175"/>
    <mergeCell ref="M168:M175"/>
    <mergeCell ref="D30:M30"/>
    <mergeCell ref="D45:M45"/>
    <mergeCell ref="D54:M54"/>
    <mergeCell ref="J70:J71"/>
    <mergeCell ref="K65:K71"/>
    <mergeCell ref="F51:G51"/>
    <mergeCell ref="I51:M51"/>
    <mergeCell ref="D53:M53"/>
    <mergeCell ref="I34:M34"/>
    <mergeCell ref="M31:M32"/>
    <mergeCell ref="K87:K111"/>
    <mergeCell ref="M81:M111"/>
    <mergeCell ref="L103:L111"/>
    <mergeCell ref="L75:L76"/>
    <mergeCell ref="K81:K85"/>
    <mergeCell ref="E96:E97"/>
    <mergeCell ref="L56:L58"/>
    <mergeCell ref="K55:K58"/>
    <mergeCell ref="F96:F97"/>
    <mergeCell ref="E94:E95"/>
    <mergeCell ref="F94:F95"/>
    <mergeCell ref="G94:G95"/>
    <mergeCell ref="H94:H95"/>
    <mergeCell ref="H96:H97"/>
    <mergeCell ref="E89:E90"/>
    <mergeCell ref="F89:F90"/>
    <mergeCell ref="G89:G90"/>
    <mergeCell ref="I89:I90"/>
    <mergeCell ref="K75:K76"/>
    <mergeCell ref="D79:M79"/>
    <mergeCell ref="D80:M80"/>
    <mergeCell ref="C78:G78"/>
    <mergeCell ref="J89:J90"/>
    <mergeCell ref="L73:M73"/>
    <mergeCell ref="D74:M74"/>
    <mergeCell ref="E65:E66"/>
    <mergeCell ref="F65:F66"/>
    <mergeCell ref="E63:E64"/>
    <mergeCell ref="F63:F64"/>
    <mergeCell ref="I77:M77"/>
    <mergeCell ref="M62:M72"/>
    <mergeCell ref="I63:I64"/>
    <mergeCell ref="J63:J64"/>
    <mergeCell ref="K63:K64"/>
    <mergeCell ref="L65:L72"/>
    <mergeCell ref="M75:M76"/>
    <mergeCell ref="D77:G77"/>
    <mergeCell ref="I73:K73"/>
    <mergeCell ref="E60:G60"/>
    <mergeCell ref="I60:K60"/>
    <mergeCell ref="I56:I57"/>
    <mergeCell ref="J56:J57"/>
    <mergeCell ref="E56:E57"/>
    <mergeCell ref="F56:F57"/>
    <mergeCell ref="J65:J66"/>
    <mergeCell ref="D154:M154"/>
    <mergeCell ref="E155:E157"/>
    <mergeCell ref="D61:M61"/>
    <mergeCell ref="L63:L64"/>
    <mergeCell ref="E70:E71"/>
    <mergeCell ref="F70:F71"/>
    <mergeCell ref="F155:F157"/>
    <mergeCell ref="H89:H90"/>
    <mergeCell ref="K155:K165"/>
    <mergeCell ref="L155:L156"/>
    <mergeCell ref="M155:M165"/>
    <mergeCell ref="I156:I157"/>
    <mergeCell ref="J156:J157"/>
    <mergeCell ref="L149:L151"/>
    <mergeCell ref="F67:F68"/>
    <mergeCell ref="E67:E68"/>
    <mergeCell ref="I67:I68"/>
    <mergeCell ref="F186:G186"/>
    <mergeCell ref="I186:M186"/>
    <mergeCell ref="D183:G183"/>
    <mergeCell ref="I183:M183"/>
    <mergeCell ref="D184:G184"/>
    <mergeCell ref="I184:M184"/>
    <mergeCell ref="C185:G185"/>
    <mergeCell ref="I185:M185"/>
    <mergeCell ref="D176:G176"/>
    <mergeCell ref="I176:M176"/>
    <mergeCell ref="L178:L182"/>
    <mergeCell ref="M178:M182"/>
    <mergeCell ref="D166:G166"/>
    <mergeCell ref="I166:M166"/>
    <mergeCell ref="D167:M167"/>
    <mergeCell ref="E168:E170"/>
    <mergeCell ref="F168:F170"/>
    <mergeCell ref="L168:L170"/>
    <mergeCell ref="I78:M78"/>
    <mergeCell ref="G96:G97"/>
    <mergeCell ref="E171:E172"/>
    <mergeCell ref="F171:F172"/>
    <mergeCell ref="I171:I172"/>
    <mergeCell ref="J171:J172"/>
    <mergeCell ref="J169:J170"/>
    <mergeCell ref="I169:I170"/>
    <mergeCell ref="I147:M147"/>
    <mergeCell ref="E149:E151"/>
    <mergeCell ref="F149:F151"/>
    <mergeCell ref="I149:I151"/>
    <mergeCell ref="J149:J151"/>
    <mergeCell ref="G150:G151"/>
    <mergeCell ref="H150:H151"/>
    <mergeCell ref="D148:M148"/>
    <mergeCell ref="M149:M152"/>
    <mergeCell ref="K149:K152"/>
    <mergeCell ref="E153:G153"/>
    <mergeCell ref="E147:G147"/>
    <mergeCell ref="M55:M59"/>
    <mergeCell ref="I115:I116"/>
    <mergeCell ref="D113:M113"/>
    <mergeCell ref="F132:G132"/>
    <mergeCell ref="I132:M132"/>
    <mergeCell ref="D133:M133"/>
    <mergeCell ref="L135:L146"/>
    <mergeCell ref="M135:M146"/>
    <mergeCell ref="K137:K146"/>
    <mergeCell ref="E127:G127"/>
    <mergeCell ref="J127:M127"/>
    <mergeCell ref="M129:M130"/>
    <mergeCell ref="E131:G131"/>
    <mergeCell ref="I131:M131"/>
    <mergeCell ref="D128:M128"/>
    <mergeCell ref="D134:M134"/>
    <mergeCell ref="I143:I144"/>
    <mergeCell ref="J143:J144"/>
    <mergeCell ref="F143:F144"/>
    <mergeCell ref="E143:E144"/>
    <mergeCell ref="L81:L101"/>
    <mergeCell ref="D73:G73"/>
    <mergeCell ref="D112:G112"/>
    <mergeCell ref="I112:M112"/>
    <mergeCell ref="K114:K125"/>
    <mergeCell ref="L114:L125"/>
    <mergeCell ref="M114:M125"/>
    <mergeCell ref="E115:E116"/>
    <mergeCell ref="F115:F116"/>
    <mergeCell ref="E120:E122"/>
    <mergeCell ref="F120:F122"/>
    <mergeCell ref="I121:I122"/>
    <mergeCell ref="J121:J122"/>
    <mergeCell ref="J115:J116"/>
    <mergeCell ref="E118:E119"/>
    <mergeCell ref="F118:F119"/>
    <mergeCell ref="I118:I119"/>
    <mergeCell ref="J118:J119"/>
    <mergeCell ref="G115:G116"/>
    <mergeCell ref="H115:H116"/>
    <mergeCell ref="E33:G33"/>
    <mergeCell ref="D34:G34"/>
    <mergeCell ref="L31:L32"/>
    <mergeCell ref="K31:K32"/>
    <mergeCell ref="C35:C50"/>
    <mergeCell ref="D35:M35"/>
    <mergeCell ref="D36:M36"/>
    <mergeCell ref="D38:G38"/>
    <mergeCell ref="D39:M39"/>
    <mergeCell ref="M40:M43"/>
    <mergeCell ref="F44:G44"/>
    <mergeCell ref="D50:G50"/>
    <mergeCell ref="I50:M50"/>
    <mergeCell ref="E49:G49"/>
    <mergeCell ref="L46:L47"/>
    <mergeCell ref="M46:M48"/>
    <mergeCell ref="K46:K48"/>
    <mergeCell ref="K40:K43"/>
    <mergeCell ref="L14:L15"/>
    <mergeCell ref="L17:L18"/>
    <mergeCell ref="I19:I20"/>
    <mergeCell ref="J19:J20"/>
    <mergeCell ref="L19:L20"/>
    <mergeCell ref="D22:G22"/>
    <mergeCell ref="I22:M22"/>
    <mergeCell ref="F23:G23"/>
    <mergeCell ref="C25:C34"/>
    <mergeCell ref="D25:M25"/>
    <mergeCell ref="D26:M26"/>
    <mergeCell ref="E27:E28"/>
    <mergeCell ref="F27:F28"/>
    <mergeCell ref="M27:M28"/>
    <mergeCell ref="D29:G29"/>
    <mergeCell ref="E31:E32"/>
    <mergeCell ref="F31:F32"/>
    <mergeCell ref="I31:I32"/>
    <mergeCell ref="J31:J32"/>
    <mergeCell ref="I27:I28"/>
    <mergeCell ref="J27:J28"/>
    <mergeCell ref="K27:K28"/>
    <mergeCell ref="L27:L28"/>
    <mergeCell ref="K29:L29"/>
    <mergeCell ref="A7:A9"/>
    <mergeCell ref="B7:B9"/>
    <mergeCell ref="C7:C9"/>
    <mergeCell ref="D7:D9"/>
    <mergeCell ref="E7:E9"/>
    <mergeCell ref="F7:F9"/>
    <mergeCell ref="L7:M8"/>
    <mergeCell ref="I8:I9"/>
    <mergeCell ref="J8:J9"/>
    <mergeCell ref="G7:G9"/>
    <mergeCell ref="H7:H9"/>
    <mergeCell ref="I7:J7"/>
    <mergeCell ref="C5:M5"/>
    <mergeCell ref="C6:M6"/>
    <mergeCell ref="M14:M20"/>
    <mergeCell ref="E17:E18"/>
    <mergeCell ref="F17:F18"/>
    <mergeCell ref="G17:G18"/>
    <mergeCell ref="H17:H18"/>
    <mergeCell ref="I17:I18"/>
    <mergeCell ref="J17:J18"/>
    <mergeCell ref="I14:I15"/>
    <mergeCell ref="J14:J15"/>
    <mergeCell ref="E19:E20"/>
    <mergeCell ref="F19:F20"/>
    <mergeCell ref="G19:G20"/>
    <mergeCell ref="H19:H20"/>
    <mergeCell ref="K7:K9"/>
    <mergeCell ref="L13:M13"/>
    <mergeCell ref="C12:C22"/>
    <mergeCell ref="D12:M12"/>
    <mergeCell ref="E14:E15"/>
    <mergeCell ref="F14:F15"/>
    <mergeCell ref="E21:G21"/>
    <mergeCell ref="I21:M21"/>
    <mergeCell ref="K14:K20"/>
  </mergeCells>
  <phoneticPr fontId="31" type="noConversion"/>
  <pageMargins left="0.25" right="0.25" top="0.75" bottom="0.75" header="0.3" footer="0.3"/>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D3B0-E7EB-4B62-A6BE-C9667CD23B8D}">
  <sheetPr>
    <pageSetUpPr fitToPage="1"/>
  </sheetPr>
  <dimension ref="A1:M72"/>
  <sheetViews>
    <sheetView showGridLines="0" view="pageBreakPreview" zoomScale="85" zoomScaleNormal="90" zoomScaleSheetLayoutView="85" workbookViewId="0">
      <selection activeCell="J3" sqref="J3"/>
    </sheetView>
  </sheetViews>
  <sheetFormatPr defaultColWidth="9.33203125" defaultRowHeight="13.2" x14ac:dyDescent="0.3"/>
  <cols>
    <col min="1" max="2" width="3.109375" style="13" customWidth="1"/>
    <col min="3" max="3" width="3.5546875" style="13" customWidth="1"/>
    <col min="4" max="4" width="4.44140625" style="13" customWidth="1"/>
    <col min="5" max="5" width="14.33203125" style="13" customWidth="1"/>
    <col min="6" max="6" width="34" style="13" customWidth="1"/>
    <col min="7" max="7" width="7.5546875" style="139" customWidth="1"/>
    <col min="8" max="8" width="10.33203125" style="159" customWidth="1"/>
    <col min="9" max="9" width="22.33203125" style="13" customWidth="1"/>
    <col min="10" max="11" width="6.33203125" style="13" customWidth="1"/>
    <col min="12" max="12" width="15.109375" style="13" customWidth="1"/>
    <col min="13" max="13" width="15.44140625" style="13" customWidth="1"/>
    <col min="14" max="16384" width="9.33203125" style="13"/>
  </cols>
  <sheetData>
    <row r="1" spans="1:13" ht="15.6" x14ac:dyDescent="0.3">
      <c r="G1" s="269"/>
      <c r="J1" s="270" t="s">
        <v>864</v>
      </c>
    </row>
    <row r="2" spans="1:13" ht="15.6" x14ac:dyDescent="0.3">
      <c r="G2" s="269"/>
      <c r="J2" s="271" t="s">
        <v>874</v>
      </c>
    </row>
    <row r="3" spans="1:13" ht="15.6" x14ac:dyDescent="0.3">
      <c r="G3" s="269"/>
      <c r="J3" s="271" t="s">
        <v>890</v>
      </c>
    </row>
    <row r="4" spans="1:13" ht="16.2" thickBot="1" x14ac:dyDescent="0.35">
      <c r="G4" s="269"/>
      <c r="J4" s="271"/>
    </row>
    <row r="5" spans="1:13" ht="15.6" x14ac:dyDescent="0.3">
      <c r="A5" s="972" t="s">
        <v>887</v>
      </c>
      <c r="B5" s="973"/>
      <c r="C5" s="973"/>
      <c r="D5" s="973"/>
      <c r="E5" s="973"/>
      <c r="F5" s="973"/>
      <c r="G5" s="973"/>
      <c r="H5" s="973"/>
      <c r="I5" s="973"/>
      <c r="J5" s="973"/>
      <c r="K5" s="973"/>
      <c r="L5" s="973"/>
      <c r="M5" s="974"/>
    </row>
    <row r="6" spans="1:13" ht="16.2" thickBot="1" x14ac:dyDescent="0.35">
      <c r="A6" s="1517" t="s">
        <v>133</v>
      </c>
      <c r="B6" s="1518"/>
      <c r="C6" s="1518"/>
      <c r="D6" s="1518"/>
      <c r="E6" s="1518"/>
      <c r="F6" s="1518"/>
      <c r="G6" s="1518"/>
      <c r="H6" s="1518"/>
      <c r="I6" s="1518"/>
      <c r="J6" s="1518"/>
      <c r="K6" s="1518"/>
      <c r="L6" s="1518"/>
      <c r="M6" s="1519"/>
    </row>
    <row r="7" spans="1:13" x14ac:dyDescent="0.3">
      <c r="A7" s="1520" t="s">
        <v>369</v>
      </c>
      <c r="B7" s="1523" t="s">
        <v>375</v>
      </c>
      <c r="C7" s="1080" t="s">
        <v>366</v>
      </c>
      <c r="D7" s="1080" t="s">
        <v>367</v>
      </c>
      <c r="E7" s="1080" t="s">
        <v>0</v>
      </c>
      <c r="F7" s="1527" t="s">
        <v>1</v>
      </c>
      <c r="G7" s="1080" t="s">
        <v>2</v>
      </c>
      <c r="H7" s="1539" t="s">
        <v>92</v>
      </c>
      <c r="I7" s="1542" t="s">
        <v>492</v>
      </c>
      <c r="J7" s="1542"/>
      <c r="K7" s="995" t="s">
        <v>253</v>
      </c>
      <c r="L7" s="1530" t="s">
        <v>3</v>
      </c>
      <c r="M7" s="1531"/>
    </row>
    <row r="8" spans="1:13" x14ac:dyDescent="0.3">
      <c r="A8" s="1521"/>
      <c r="B8" s="1524"/>
      <c r="C8" s="1081"/>
      <c r="D8" s="1081"/>
      <c r="E8" s="1081"/>
      <c r="F8" s="1528"/>
      <c r="G8" s="1081"/>
      <c r="H8" s="1540"/>
      <c r="I8" s="1089" t="s">
        <v>1</v>
      </c>
      <c r="J8" s="1092" t="s">
        <v>93</v>
      </c>
      <c r="K8" s="996"/>
      <c r="L8" s="1532"/>
      <c r="M8" s="1533"/>
    </row>
    <row r="9" spans="1:13" ht="88.2" customHeight="1" thickBot="1" x14ac:dyDescent="0.35">
      <c r="A9" s="1522"/>
      <c r="B9" s="1525"/>
      <c r="C9" s="1526"/>
      <c r="D9" s="1526"/>
      <c r="E9" s="1526"/>
      <c r="F9" s="1529"/>
      <c r="G9" s="1526"/>
      <c r="H9" s="1541"/>
      <c r="I9" s="1534"/>
      <c r="J9" s="1535"/>
      <c r="K9" s="1543"/>
      <c r="L9" s="45" t="s">
        <v>137</v>
      </c>
      <c r="M9" s="21" t="s">
        <v>1</v>
      </c>
    </row>
    <row r="10" spans="1:13" s="6" customFormat="1" ht="13.8" thickBot="1" x14ac:dyDescent="0.3">
      <c r="A10" s="1536" t="s">
        <v>215</v>
      </c>
      <c r="B10" s="1537"/>
      <c r="C10" s="1537"/>
      <c r="D10" s="1537"/>
      <c r="E10" s="1537"/>
      <c r="F10" s="1537"/>
      <c r="G10" s="1537"/>
      <c r="H10" s="1537"/>
      <c r="I10" s="1537"/>
      <c r="J10" s="1537"/>
      <c r="K10" s="1537"/>
      <c r="L10" s="1537"/>
      <c r="M10" s="1538"/>
    </row>
    <row r="11" spans="1:13" s="6" customFormat="1" ht="13.8" thickBot="1" x14ac:dyDescent="0.3">
      <c r="A11" s="46"/>
      <c r="B11" s="1544" t="s">
        <v>435</v>
      </c>
      <c r="C11" s="1545"/>
      <c r="D11" s="1545"/>
      <c r="E11" s="1545"/>
      <c r="F11" s="1545"/>
      <c r="G11" s="1545"/>
      <c r="H11" s="1545"/>
      <c r="I11" s="1545"/>
      <c r="J11" s="1545"/>
      <c r="K11" s="1545"/>
      <c r="L11" s="1545"/>
      <c r="M11" s="1546"/>
    </row>
    <row r="12" spans="1:13" ht="13.8" thickBot="1" x14ac:dyDescent="0.3">
      <c r="A12" s="46"/>
      <c r="B12" s="47"/>
      <c r="C12" s="1547" t="s">
        <v>508</v>
      </c>
      <c r="D12" s="1548"/>
      <c r="E12" s="1548"/>
      <c r="F12" s="1548"/>
      <c r="G12" s="1548"/>
      <c r="H12" s="1548"/>
      <c r="I12" s="1548"/>
      <c r="J12" s="1548"/>
      <c r="K12" s="1548"/>
      <c r="L12" s="1548"/>
      <c r="M12" s="1549"/>
    </row>
    <row r="13" spans="1:13" ht="13.8" thickBot="1" x14ac:dyDescent="0.3">
      <c r="A13" s="46"/>
      <c r="B13" s="47"/>
      <c r="C13" s="1486"/>
      <c r="D13" s="1062" t="s">
        <v>509</v>
      </c>
      <c r="E13" s="1488"/>
      <c r="F13" s="1488"/>
      <c r="G13" s="1488"/>
      <c r="H13" s="1488"/>
      <c r="I13" s="1488"/>
      <c r="J13" s="1488"/>
      <c r="K13" s="1488"/>
      <c r="L13" s="1488"/>
      <c r="M13" s="1489"/>
    </row>
    <row r="14" spans="1:13" ht="39.6" x14ac:dyDescent="0.25">
      <c r="A14" s="46"/>
      <c r="B14" s="47"/>
      <c r="C14" s="1486"/>
      <c r="D14" s="1560"/>
      <c r="E14" s="401" t="s">
        <v>510</v>
      </c>
      <c r="F14" s="402" t="s">
        <v>219</v>
      </c>
      <c r="G14" s="403" t="s">
        <v>189</v>
      </c>
      <c r="H14" s="404">
        <v>80.7</v>
      </c>
      <c r="I14" s="405" t="s">
        <v>220</v>
      </c>
      <c r="J14" s="406">
        <v>320</v>
      </c>
      <c r="K14" s="407" t="s">
        <v>511</v>
      </c>
      <c r="L14" s="1507" t="s">
        <v>725</v>
      </c>
      <c r="M14" s="1510" t="s">
        <v>340</v>
      </c>
    </row>
    <row r="15" spans="1:13" ht="16.95" customHeight="1" x14ac:dyDescent="0.25">
      <c r="A15" s="46"/>
      <c r="B15" s="47"/>
      <c r="C15" s="1486"/>
      <c r="D15" s="1560"/>
      <c r="E15" s="1479" t="s">
        <v>512</v>
      </c>
      <c r="F15" s="1513" t="s">
        <v>714</v>
      </c>
      <c r="G15" s="1554" t="s">
        <v>189</v>
      </c>
      <c r="H15" s="1556">
        <v>51.9</v>
      </c>
      <c r="I15" s="778" t="s">
        <v>221</v>
      </c>
      <c r="J15" s="330">
        <v>3300</v>
      </c>
      <c r="K15" s="1443" t="s">
        <v>513</v>
      </c>
      <c r="L15" s="1508"/>
      <c r="M15" s="1511"/>
    </row>
    <row r="16" spans="1:13" ht="26.4" x14ac:dyDescent="0.25">
      <c r="A16" s="46"/>
      <c r="B16" s="47"/>
      <c r="C16" s="1486"/>
      <c r="D16" s="1560"/>
      <c r="E16" s="1480"/>
      <c r="F16" s="1514"/>
      <c r="G16" s="1555"/>
      <c r="H16" s="1557"/>
      <c r="I16" s="778" t="s">
        <v>222</v>
      </c>
      <c r="J16" s="330">
        <v>1</v>
      </c>
      <c r="K16" s="1444"/>
      <c r="L16" s="1508"/>
      <c r="M16" s="1511"/>
    </row>
    <row r="17" spans="1:13" ht="39.6" x14ac:dyDescent="0.25">
      <c r="A17" s="46"/>
      <c r="B17" s="47"/>
      <c r="C17" s="1486"/>
      <c r="D17" s="1560"/>
      <c r="E17" s="1480"/>
      <c r="F17" s="1514"/>
      <c r="G17" s="1555"/>
      <c r="H17" s="1557"/>
      <c r="I17" s="778" t="s">
        <v>223</v>
      </c>
      <c r="J17" s="330">
        <v>1</v>
      </c>
      <c r="K17" s="1559"/>
      <c r="L17" s="1508"/>
      <c r="M17" s="1511"/>
    </row>
    <row r="18" spans="1:13" ht="26.4" x14ac:dyDescent="0.25">
      <c r="A18" s="46"/>
      <c r="B18" s="47"/>
      <c r="C18" s="1486"/>
      <c r="D18" s="1560"/>
      <c r="E18" s="1479" t="s">
        <v>514</v>
      </c>
      <c r="F18" s="1569" t="s">
        <v>224</v>
      </c>
      <c r="G18" s="1554" t="s">
        <v>189</v>
      </c>
      <c r="H18" s="1556">
        <v>33.1</v>
      </c>
      <c r="I18" s="778" t="s">
        <v>225</v>
      </c>
      <c r="J18" s="330">
        <v>4</v>
      </c>
      <c r="K18" s="1443" t="s">
        <v>515</v>
      </c>
      <c r="L18" s="1508"/>
      <c r="M18" s="1511"/>
    </row>
    <row r="19" spans="1:13" ht="39.6" x14ac:dyDescent="0.25">
      <c r="A19" s="46"/>
      <c r="B19" s="47"/>
      <c r="C19" s="1486"/>
      <c r="D19" s="1560"/>
      <c r="E19" s="1480"/>
      <c r="F19" s="1570"/>
      <c r="G19" s="1555"/>
      <c r="H19" s="1557"/>
      <c r="I19" s="778" t="s">
        <v>226</v>
      </c>
      <c r="J19" s="330">
        <v>120</v>
      </c>
      <c r="K19" s="1444"/>
      <c r="L19" s="1508"/>
      <c r="M19" s="1511"/>
    </row>
    <row r="20" spans="1:13" x14ac:dyDescent="0.25">
      <c r="A20" s="46"/>
      <c r="B20" s="47"/>
      <c r="C20" s="1486"/>
      <c r="D20" s="1560"/>
      <c r="E20" s="1480"/>
      <c r="F20" s="1570"/>
      <c r="G20" s="1555"/>
      <c r="H20" s="1557"/>
      <c r="I20" s="1495" t="s">
        <v>227</v>
      </c>
      <c r="J20" s="1550">
        <v>12</v>
      </c>
      <c r="K20" s="1444"/>
      <c r="L20" s="1508"/>
      <c r="M20" s="1511"/>
    </row>
    <row r="21" spans="1:13" x14ac:dyDescent="0.25">
      <c r="A21" s="46"/>
      <c r="B21" s="47"/>
      <c r="C21" s="1486"/>
      <c r="D21" s="1560"/>
      <c r="E21" s="1480"/>
      <c r="F21" s="1570"/>
      <c r="G21" s="1555"/>
      <c r="H21" s="1557"/>
      <c r="I21" s="1496"/>
      <c r="J21" s="1551"/>
      <c r="K21" s="1444"/>
      <c r="L21" s="1508"/>
      <c r="M21" s="1511"/>
    </row>
    <row r="22" spans="1:13" x14ac:dyDescent="0.25">
      <c r="A22" s="46"/>
      <c r="B22" s="47"/>
      <c r="C22" s="1486"/>
      <c r="D22" s="1560"/>
      <c r="E22" s="1475"/>
      <c r="F22" s="1571"/>
      <c r="G22" s="1477"/>
      <c r="H22" s="1558"/>
      <c r="I22" s="1501"/>
      <c r="J22" s="1552"/>
      <c r="K22" s="1559"/>
      <c r="L22" s="1508"/>
      <c r="M22" s="1511"/>
    </row>
    <row r="23" spans="1:13" x14ac:dyDescent="0.25">
      <c r="A23" s="46"/>
      <c r="B23" s="47"/>
      <c r="C23" s="1486"/>
      <c r="D23" s="1560"/>
      <c r="E23" s="1479" t="s">
        <v>516</v>
      </c>
      <c r="F23" s="1498" t="s">
        <v>228</v>
      </c>
      <c r="G23" s="760" t="s">
        <v>4</v>
      </c>
      <c r="H23" s="776">
        <v>75.3</v>
      </c>
      <c r="I23" s="1495" t="s">
        <v>229</v>
      </c>
      <c r="J23" s="1550" t="s">
        <v>230</v>
      </c>
      <c r="K23" s="1566" t="s">
        <v>513</v>
      </c>
      <c r="L23" s="1508"/>
      <c r="M23" s="1511"/>
    </row>
    <row r="24" spans="1:13" x14ac:dyDescent="0.25">
      <c r="A24" s="46"/>
      <c r="B24" s="47"/>
      <c r="C24" s="1486"/>
      <c r="D24" s="1560"/>
      <c r="E24" s="1480"/>
      <c r="F24" s="1499"/>
      <c r="G24" s="760" t="s">
        <v>5</v>
      </c>
      <c r="H24" s="331">
        <v>6.6</v>
      </c>
      <c r="I24" s="1496"/>
      <c r="J24" s="1551"/>
      <c r="K24" s="1567"/>
      <c r="L24" s="1508"/>
      <c r="M24" s="1511"/>
    </row>
    <row r="25" spans="1:13" x14ac:dyDescent="0.25">
      <c r="A25" s="46"/>
      <c r="B25" s="47"/>
      <c r="C25" s="1486"/>
      <c r="D25" s="1560"/>
      <c r="E25" s="1475"/>
      <c r="F25" s="1500"/>
      <c r="G25" s="760" t="s">
        <v>7</v>
      </c>
      <c r="H25" s="776">
        <v>6.6</v>
      </c>
      <c r="I25" s="1501"/>
      <c r="J25" s="1552"/>
      <c r="K25" s="1568"/>
      <c r="L25" s="1508"/>
      <c r="M25" s="1511"/>
    </row>
    <row r="26" spans="1:13" ht="39.6" x14ac:dyDescent="0.25">
      <c r="A26" s="46"/>
      <c r="B26" s="47"/>
      <c r="C26" s="1486"/>
      <c r="D26" s="1560"/>
      <c r="E26" s="453" t="s">
        <v>517</v>
      </c>
      <c r="F26" s="760" t="s">
        <v>231</v>
      </c>
      <c r="G26" s="130" t="s">
        <v>6</v>
      </c>
      <c r="H26" s="331">
        <v>5</v>
      </c>
      <c r="I26" s="778" t="s">
        <v>232</v>
      </c>
      <c r="J26" s="330">
        <v>3</v>
      </c>
      <c r="K26" s="1443" t="s">
        <v>518</v>
      </c>
      <c r="L26" s="1508"/>
      <c r="M26" s="1511"/>
    </row>
    <row r="27" spans="1:13" ht="26.4" x14ac:dyDescent="0.25">
      <c r="A27" s="46"/>
      <c r="B27" s="47"/>
      <c r="C27" s="1486"/>
      <c r="D27" s="1560"/>
      <c r="E27" s="1479" t="s">
        <v>519</v>
      </c>
      <c r="F27" s="1498" t="s">
        <v>233</v>
      </c>
      <c r="G27" s="1498" t="s">
        <v>6</v>
      </c>
      <c r="H27" s="1562">
        <v>7</v>
      </c>
      <c r="I27" s="778" t="s">
        <v>234</v>
      </c>
      <c r="J27" s="330">
        <v>40</v>
      </c>
      <c r="K27" s="1444"/>
      <c r="L27" s="1508"/>
      <c r="M27" s="1511"/>
    </row>
    <row r="28" spans="1:13" ht="39.6" x14ac:dyDescent="0.25">
      <c r="A28" s="46"/>
      <c r="B28" s="47"/>
      <c r="C28" s="1486"/>
      <c r="D28" s="1560"/>
      <c r="E28" s="1480"/>
      <c r="F28" s="1499"/>
      <c r="G28" s="1499"/>
      <c r="H28" s="1563"/>
      <c r="I28" s="778" t="s">
        <v>339</v>
      </c>
      <c r="J28" s="330">
        <v>1</v>
      </c>
      <c r="K28" s="1444"/>
      <c r="L28" s="1508"/>
      <c r="M28" s="1511"/>
    </row>
    <row r="29" spans="1:13" ht="39.6" x14ac:dyDescent="0.25">
      <c r="A29" s="46"/>
      <c r="B29" s="47"/>
      <c r="C29" s="1486"/>
      <c r="D29" s="1560"/>
      <c r="E29" s="1480"/>
      <c r="F29" s="1499"/>
      <c r="G29" s="1499"/>
      <c r="H29" s="1563"/>
      <c r="I29" s="778" t="s">
        <v>235</v>
      </c>
      <c r="J29" s="330">
        <v>1</v>
      </c>
      <c r="K29" s="1444"/>
      <c r="L29" s="1508"/>
      <c r="M29" s="1511"/>
    </row>
    <row r="30" spans="1:13" ht="26.4" x14ac:dyDescent="0.25">
      <c r="A30" s="46"/>
      <c r="B30" s="47"/>
      <c r="C30" s="1486"/>
      <c r="D30" s="1560"/>
      <c r="E30" s="1480"/>
      <c r="F30" s="1499"/>
      <c r="G30" s="1499"/>
      <c r="H30" s="1563"/>
      <c r="I30" s="778" t="s">
        <v>236</v>
      </c>
      <c r="J30" s="330">
        <v>40</v>
      </c>
      <c r="K30" s="1444"/>
      <c r="L30" s="1508"/>
      <c r="M30" s="1511"/>
    </row>
    <row r="31" spans="1:13" x14ac:dyDescent="0.25">
      <c r="A31" s="46"/>
      <c r="B31" s="47"/>
      <c r="C31" s="1486"/>
      <c r="D31" s="1560"/>
      <c r="E31" s="1480"/>
      <c r="F31" s="1499"/>
      <c r="G31" s="1499"/>
      <c r="H31" s="1563"/>
      <c r="I31" s="1495" t="s">
        <v>237</v>
      </c>
      <c r="J31" s="1550">
        <v>1</v>
      </c>
      <c r="K31" s="1444"/>
      <c r="L31" s="1508"/>
      <c r="M31" s="1511"/>
    </row>
    <row r="32" spans="1:13" x14ac:dyDescent="0.25">
      <c r="A32" s="46"/>
      <c r="B32" s="47"/>
      <c r="C32" s="1486"/>
      <c r="D32" s="1560"/>
      <c r="E32" s="1480"/>
      <c r="F32" s="1499"/>
      <c r="G32" s="1499"/>
      <c r="H32" s="1563"/>
      <c r="I32" s="1496"/>
      <c r="J32" s="1551"/>
      <c r="K32" s="1444"/>
      <c r="L32" s="1508"/>
      <c r="M32" s="1511"/>
    </row>
    <row r="33" spans="1:13" ht="13.8" thickBot="1" x14ac:dyDescent="0.3">
      <c r="A33" s="46"/>
      <c r="B33" s="47"/>
      <c r="C33" s="1486"/>
      <c r="D33" s="1560"/>
      <c r="E33" s="1481"/>
      <c r="F33" s="1565"/>
      <c r="G33" s="1565"/>
      <c r="H33" s="1564"/>
      <c r="I33" s="1497"/>
      <c r="J33" s="1553"/>
      <c r="K33" s="1445"/>
      <c r="L33" s="1509"/>
      <c r="M33" s="1512"/>
    </row>
    <row r="34" spans="1:13" ht="13.8" thickBot="1" x14ac:dyDescent="0.3">
      <c r="A34" s="46"/>
      <c r="B34" s="47"/>
      <c r="C34" s="1486"/>
      <c r="D34" s="1561"/>
      <c r="E34" s="1490" t="s">
        <v>12</v>
      </c>
      <c r="F34" s="1490"/>
      <c r="G34" s="1491"/>
      <c r="H34" s="151">
        <f>SUM(H14:H33)</f>
        <v>266.2</v>
      </c>
      <c r="I34" s="1492"/>
      <c r="J34" s="1493"/>
      <c r="K34" s="1493"/>
      <c r="L34" s="1493"/>
      <c r="M34" s="1494"/>
    </row>
    <row r="35" spans="1:13" ht="13.8" thickBot="1" x14ac:dyDescent="0.3">
      <c r="A35" s="46"/>
      <c r="B35" s="47"/>
      <c r="C35" s="1486"/>
      <c r="D35" s="1006" t="s">
        <v>520</v>
      </c>
      <c r="E35" s="1007"/>
      <c r="F35" s="1007"/>
      <c r="G35" s="1007"/>
      <c r="H35" s="1007"/>
      <c r="I35" s="1007"/>
      <c r="J35" s="1007"/>
      <c r="K35" s="1007"/>
      <c r="L35" s="1007"/>
      <c r="M35" s="1008"/>
    </row>
    <row r="36" spans="1:13" ht="26.4" x14ac:dyDescent="0.25">
      <c r="A36" s="46"/>
      <c r="B36" s="47"/>
      <c r="C36" s="1486"/>
      <c r="D36" s="395"/>
      <c r="E36" s="285" t="s">
        <v>521</v>
      </c>
      <c r="F36" s="425" t="s">
        <v>216</v>
      </c>
      <c r="G36" s="505" t="s">
        <v>5</v>
      </c>
      <c r="H36" s="452">
        <v>20</v>
      </c>
      <c r="I36" s="299" t="s">
        <v>217</v>
      </c>
      <c r="J36" s="433">
        <v>100</v>
      </c>
      <c r="K36" s="1066" t="s">
        <v>522</v>
      </c>
      <c r="L36" s="1515" t="s">
        <v>725</v>
      </c>
      <c r="M36" s="1010" t="s">
        <v>343</v>
      </c>
    </row>
    <row r="37" spans="1:13" s="694" customFormat="1" ht="26.4" x14ac:dyDescent="0.25">
      <c r="A37" s="695"/>
      <c r="B37" s="696"/>
      <c r="C37" s="1486"/>
      <c r="D37" s="48"/>
      <c r="E37" s="876" t="s">
        <v>523</v>
      </c>
      <c r="F37" s="877" t="s">
        <v>867</v>
      </c>
      <c r="G37" s="878" t="s">
        <v>5</v>
      </c>
      <c r="H37" s="879">
        <v>6</v>
      </c>
      <c r="I37" s="194" t="s">
        <v>868</v>
      </c>
      <c r="J37" s="880">
        <v>0</v>
      </c>
      <c r="K37" s="1038"/>
      <c r="L37" s="1516"/>
      <c r="M37" s="1057"/>
    </row>
    <row r="38" spans="1:13" x14ac:dyDescent="0.25">
      <c r="A38" s="46"/>
      <c r="B38" s="47"/>
      <c r="C38" s="1486"/>
      <c r="D38" s="48"/>
      <c r="E38" s="1460" t="s">
        <v>524</v>
      </c>
      <c r="F38" s="1461" t="s">
        <v>218</v>
      </c>
      <c r="G38" s="1029" t="s">
        <v>5</v>
      </c>
      <c r="H38" s="1463">
        <v>20</v>
      </c>
      <c r="I38" s="438" t="s">
        <v>314</v>
      </c>
      <c r="J38" s="429">
        <v>0</v>
      </c>
      <c r="K38" s="1038"/>
      <c r="L38" s="1516"/>
      <c r="M38" s="1057"/>
    </row>
    <row r="39" spans="1:13" ht="26.4" x14ac:dyDescent="0.25">
      <c r="A39" s="46"/>
      <c r="B39" s="47"/>
      <c r="C39" s="1486"/>
      <c r="D39" s="48"/>
      <c r="E39" s="1460"/>
      <c r="F39" s="1462"/>
      <c r="G39" s="1029"/>
      <c r="H39" s="1463"/>
      <c r="I39" s="438" t="s">
        <v>313</v>
      </c>
      <c r="J39" s="429">
        <v>1</v>
      </c>
      <c r="K39" s="1038"/>
      <c r="L39" s="1516"/>
      <c r="M39" s="1057"/>
    </row>
    <row r="40" spans="1:13" ht="27" thickBot="1" x14ac:dyDescent="0.3">
      <c r="A40" s="46"/>
      <c r="B40" s="47"/>
      <c r="C40" s="1486"/>
      <c r="D40" s="48"/>
      <c r="E40" s="1460"/>
      <c r="F40" s="1462"/>
      <c r="G40" s="1029"/>
      <c r="H40" s="1463"/>
      <c r="I40" s="438" t="s">
        <v>859</v>
      </c>
      <c r="J40" s="429">
        <v>0</v>
      </c>
      <c r="K40" s="1038"/>
      <c r="L40" s="1516"/>
      <c r="M40" s="1057"/>
    </row>
    <row r="41" spans="1:13" ht="13.8" thickBot="1" x14ac:dyDescent="0.3">
      <c r="A41" s="46"/>
      <c r="B41" s="47"/>
      <c r="C41" s="1486"/>
      <c r="D41" s="49"/>
      <c r="E41" s="1473" t="s">
        <v>12</v>
      </c>
      <c r="F41" s="1473"/>
      <c r="G41" s="1474"/>
      <c r="H41" s="174">
        <f>SUM(H36:H40)</f>
        <v>46</v>
      </c>
      <c r="I41" s="1030"/>
      <c r="J41" s="1031"/>
      <c r="K41" s="1031"/>
      <c r="L41" s="1031"/>
      <c r="M41" s="1032"/>
    </row>
    <row r="42" spans="1:13" ht="13.8" thickBot="1" x14ac:dyDescent="0.3">
      <c r="A42" s="46"/>
      <c r="B42" s="47"/>
      <c r="C42" s="1486"/>
      <c r="D42" s="1006" t="s">
        <v>525</v>
      </c>
      <c r="E42" s="1007"/>
      <c r="F42" s="1007"/>
      <c r="G42" s="1007"/>
      <c r="H42" s="1007"/>
      <c r="I42" s="1007"/>
      <c r="J42" s="1007"/>
      <c r="K42" s="1007"/>
      <c r="L42" s="1007"/>
      <c r="M42" s="1008"/>
    </row>
    <row r="43" spans="1:13" ht="26.4" x14ac:dyDescent="0.25">
      <c r="A43" s="46"/>
      <c r="B43" s="47"/>
      <c r="C43" s="1486"/>
      <c r="D43" s="396"/>
      <c r="E43" s="1475" t="s">
        <v>526</v>
      </c>
      <c r="F43" s="1477" t="s">
        <v>376</v>
      </c>
      <c r="G43" s="505" t="s">
        <v>4</v>
      </c>
      <c r="H43" s="452">
        <v>26.9</v>
      </c>
      <c r="I43" s="299" t="s">
        <v>342</v>
      </c>
      <c r="J43" s="501">
        <v>75</v>
      </c>
      <c r="K43" s="1041" t="s">
        <v>522</v>
      </c>
      <c r="L43" s="1482" t="s">
        <v>726</v>
      </c>
      <c r="M43" s="1060" t="s">
        <v>852</v>
      </c>
    </row>
    <row r="44" spans="1:13" ht="13.8" thickBot="1" x14ac:dyDescent="0.3">
      <c r="A44" s="46"/>
      <c r="B44" s="47"/>
      <c r="C44" s="1486"/>
      <c r="D44" s="131"/>
      <c r="E44" s="1476"/>
      <c r="F44" s="1478"/>
      <c r="G44" s="503" t="s">
        <v>5</v>
      </c>
      <c r="H44" s="332">
        <v>0</v>
      </c>
      <c r="I44" s="454" t="s">
        <v>341</v>
      </c>
      <c r="J44" s="435">
        <v>4</v>
      </c>
      <c r="K44" s="1040"/>
      <c r="L44" s="1482"/>
      <c r="M44" s="1060"/>
    </row>
    <row r="45" spans="1:13" ht="13.8" thickBot="1" x14ac:dyDescent="0.3">
      <c r="A45" s="46"/>
      <c r="B45" s="47"/>
      <c r="C45" s="1486"/>
      <c r="D45" s="49"/>
      <c r="E45" s="1473" t="s">
        <v>12</v>
      </c>
      <c r="F45" s="1473"/>
      <c r="G45" s="1474"/>
      <c r="H45" s="174">
        <f t="shared" ref="H45" si="0">SUM(H43:H44)</f>
        <v>26.9</v>
      </c>
      <c r="I45" s="1030"/>
      <c r="J45" s="1031"/>
      <c r="K45" s="1031"/>
      <c r="L45" s="1031"/>
      <c r="M45" s="1032"/>
    </row>
    <row r="46" spans="1:13" ht="13.8" thickBot="1" x14ac:dyDescent="0.3">
      <c r="A46" s="46"/>
      <c r="B46" s="47"/>
      <c r="C46" s="1487"/>
      <c r="D46" s="50"/>
      <c r="E46" s="1502" t="s">
        <v>8</v>
      </c>
      <c r="F46" s="1502"/>
      <c r="G46" s="1503"/>
      <c r="H46" s="175">
        <f>H41+H34+H45</f>
        <v>339.09999999999997</v>
      </c>
      <c r="I46" s="1504"/>
      <c r="J46" s="1505"/>
      <c r="K46" s="1505"/>
      <c r="L46" s="1505"/>
      <c r="M46" s="1506"/>
    </row>
    <row r="47" spans="1:13" ht="13.8" thickBot="1" x14ac:dyDescent="0.3">
      <c r="A47" s="46"/>
      <c r="B47" s="47"/>
      <c r="C47" s="1483" t="s">
        <v>408</v>
      </c>
      <c r="D47" s="1484"/>
      <c r="E47" s="1484"/>
      <c r="F47" s="1484"/>
      <c r="G47" s="1484"/>
      <c r="H47" s="1484"/>
      <c r="I47" s="1484"/>
      <c r="J47" s="1484"/>
      <c r="K47" s="1484"/>
      <c r="L47" s="1484"/>
      <c r="M47" s="1485"/>
    </row>
    <row r="48" spans="1:13" ht="13.8" thickBot="1" x14ac:dyDescent="0.3">
      <c r="A48" s="46"/>
      <c r="B48" s="47"/>
      <c r="C48" s="51"/>
      <c r="D48" s="1427" t="s">
        <v>527</v>
      </c>
      <c r="E48" s="1428"/>
      <c r="F48" s="1428"/>
      <c r="G48" s="1428"/>
      <c r="H48" s="1428"/>
      <c r="I48" s="1428"/>
      <c r="J48" s="1428"/>
      <c r="K48" s="1428"/>
      <c r="L48" s="1428"/>
      <c r="M48" s="1429"/>
    </row>
    <row r="49" spans="1:13" ht="13.2" customHeight="1" x14ac:dyDescent="0.25">
      <c r="A49" s="46"/>
      <c r="B49" s="47"/>
      <c r="C49" s="51"/>
      <c r="D49" s="697"/>
      <c r="E49" s="1471" t="s">
        <v>528</v>
      </c>
      <c r="F49" s="1469" t="s">
        <v>764</v>
      </c>
      <c r="G49" s="709" t="s">
        <v>5</v>
      </c>
      <c r="H49" s="708">
        <v>15</v>
      </c>
      <c r="I49" s="1432" t="s">
        <v>765</v>
      </c>
      <c r="J49" s="1411">
        <v>300</v>
      </c>
      <c r="K49" s="1469" t="s">
        <v>529</v>
      </c>
      <c r="L49" s="1411" t="s">
        <v>726</v>
      </c>
      <c r="M49" s="1413" t="s">
        <v>852</v>
      </c>
    </row>
    <row r="50" spans="1:13" ht="13.8" thickBot="1" x14ac:dyDescent="0.3">
      <c r="A50" s="46"/>
      <c r="B50" s="47"/>
      <c r="C50" s="51"/>
      <c r="D50" s="52"/>
      <c r="E50" s="1472"/>
      <c r="F50" s="1470"/>
      <c r="G50" s="698" t="s">
        <v>7</v>
      </c>
      <c r="H50" s="704">
        <v>12</v>
      </c>
      <c r="I50" s="1434"/>
      <c r="J50" s="916"/>
      <c r="K50" s="1470"/>
      <c r="L50" s="1412"/>
      <c r="M50" s="1414"/>
    </row>
    <row r="51" spans="1:13" ht="13.8" thickBot="1" x14ac:dyDescent="0.3">
      <c r="A51" s="46"/>
      <c r="B51" s="47"/>
      <c r="C51" s="51"/>
      <c r="D51" s="397"/>
      <c r="E51" s="1464" t="s">
        <v>12</v>
      </c>
      <c r="F51" s="1464"/>
      <c r="G51" s="1465"/>
      <c r="H51" s="286">
        <f>SUM(H49:H50)</f>
        <v>27</v>
      </c>
      <c r="I51" s="1466"/>
      <c r="J51" s="1467"/>
      <c r="K51" s="1467"/>
      <c r="L51" s="1467"/>
      <c r="M51" s="1468"/>
    </row>
    <row r="52" spans="1:13" ht="13.8" thickBot="1" x14ac:dyDescent="0.3">
      <c r="A52" s="46"/>
      <c r="B52" s="47"/>
      <c r="C52" s="1446" t="s">
        <v>8</v>
      </c>
      <c r="D52" s="1447"/>
      <c r="E52" s="1447"/>
      <c r="F52" s="1447"/>
      <c r="G52" s="1448"/>
      <c r="H52" s="176">
        <f>H51</f>
        <v>27</v>
      </c>
      <c r="I52" s="1449"/>
      <c r="J52" s="1450"/>
      <c r="K52" s="1450"/>
      <c r="L52" s="1450"/>
      <c r="M52" s="1451"/>
    </row>
    <row r="53" spans="1:13" ht="13.8" thickBot="1" x14ac:dyDescent="0.3">
      <c r="A53" s="46"/>
      <c r="B53" s="47"/>
      <c r="C53" s="1452" t="s">
        <v>530</v>
      </c>
      <c r="D53" s="1453"/>
      <c r="E53" s="1453"/>
      <c r="F53" s="1453"/>
      <c r="G53" s="1453"/>
      <c r="H53" s="1453"/>
      <c r="I53" s="1453"/>
      <c r="J53" s="1453"/>
      <c r="K53" s="1453"/>
      <c r="L53" s="1453"/>
      <c r="M53" s="1454"/>
    </row>
    <row r="54" spans="1:13" ht="13.8" thickBot="1" x14ac:dyDescent="0.3">
      <c r="A54" s="46"/>
      <c r="B54" s="47"/>
      <c r="C54" s="51"/>
      <c r="D54" s="1427" t="s">
        <v>531</v>
      </c>
      <c r="E54" s="1455"/>
      <c r="F54" s="1455"/>
      <c r="G54" s="1455"/>
      <c r="H54" s="1455"/>
      <c r="I54" s="1455"/>
      <c r="J54" s="1455"/>
      <c r="K54" s="1455"/>
      <c r="L54" s="1455"/>
      <c r="M54" s="1456"/>
    </row>
    <row r="55" spans="1:13" ht="52.95" customHeight="1" x14ac:dyDescent="0.25">
      <c r="A55" s="46"/>
      <c r="B55" s="47"/>
      <c r="C55" s="51"/>
      <c r="D55" s="697"/>
      <c r="E55" s="717" t="s">
        <v>532</v>
      </c>
      <c r="F55" s="712" t="s">
        <v>238</v>
      </c>
      <c r="G55" s="712" t="s">
        <v>5</v>
      </c>
      <c r="H55" s="708">
        <v>20</v>
      </c>
      <c r="I55" s="718" t="s">
        <v>56</v>
      </c>
      <c r="J55" s="719">
        <v>35</v>
      </c>
      <c r="K55" s="1457" t="s">
        <v>533</v>
      </c>
      <c r="L55" s="1457" t="s">
        <v>730</v>
      </c>
      <c r="M55" s="1415" t="s">
        <v>55</v>
      </c>
    </row>
    <row r="56" spans="1:13" ht="66.599999999999994" thickBot="1" x14ac:dyDescent="0.3">
      <c r="A56" s="46"/>
      <c r="B56" s="47"/>
      <c r="C56" s="51"/>
      <c r="D56" s="697"/>
      <c r="E56" s="715" t="s">
        <v>534</v>
      </c>
      <c r="F56" s="713" t="s">
        <v>239</v>
      </c>
      <c r="G56" s="713" t="s">
        <v>7</v>
      </c>
      <c r="H56" s="716">
        <v>13</v>
      </c>
      <c r="I56" s="713" t="s">
        <v>240</v>
      </c>
      <c r="J56" s="714">
        <v>15</v>
      </c>
      <c r="K56" s="1459"/>
      <c r="L56" s="1458"/>
      <c r="M56" s="1416"/>
    </row>
    <row r="57" spans="1:13" ht="13.8" thickBot="1" x14ac:dyDescent="0.3">
      <c r="A57" s="46"/>
      <c r="B57" s="47"/>
      <c r="C57" s="51"/>
      <c r="D57" s="397"/>
      <c r="E57" s="1441" t="s">
        <v>12</v>
      </c>
      <c r="F57" s="1441"/>
      <c r="G57" s="1442"/>
      <c r="H57" s="286">
        <f>SUM(H55:H56)</f>
        <v>33</v>
      </c>
      <c r="I57" s="1406"/>
      <c r="J57" s="1407"/>
      <c r="K57" s="1407"/>
      <c r="L57" s="1407"/>
      <c r="M57" s="1408"/>
    </row>
    <row r="58" spans="1:13" ht="13.8" thickBot="1" x14ac:dyDescent="0.3">
      <c r="A58" s="46"/>
      <c r="B58" s="47"/>
      <c r="C58" s="51"/>
      <c r="D58" s="1427" t="s">
        <v>535</v>
      </c>
      <c r="E58" s="1428"/>
      <c r="F58" s="1428"/>
      <c r="G58" s="1428"/>
      <c r="H58" s="1428"/>
      <c r="I58" s="1428"/>
      <c r="J58" s="1428"/>
      <c r="K58" s="1428"/>
      <c r="L58" s="1428"/>
      <c r="M58" s="1429"/>
    </row>
    <row r="59" spans="1:13" ht="26.4" x14ac:dyDescent="0.25">
      <c r="A59" s="46"/>
      <c r="B59" s="47"/>
      <c r="C59" s="51"/>
      <c r="D59" s="1430"/>
      <c r="E59" s="408" t="s">
        <v>536</v>
      </c>
      <c r="F59" s="409" t="s">
        <v>241</v>
      </c>
      <c r="G59" s="410" t="s">
        <v>5</v>
      </c>
      <c r="H59" s="411">
        <v>0</v>
      </c>
      <c r="I59" s="412" t="s">
        <v>242</v>
      </c>
      <c r="J59" s="413">
        <v>1</v>
      </c>
      <c r="K59" s="1432" t="s">
        <v>537</v>
      </c>
      <c r="L59" s="1432" t="s">
        <v>727</v>
      </c>
      <c r="M59" s="1413" t="s">
        <v>377</v>
      </c>
    </row>
    <row r="60" spans="1:13" ht="26.4" x14ac:dyDescent="0.25">
      <c r="A60" s="46"/>
      <c r="B60" s="47"/>
      <c r="C60" s="51"/>
      <c r="D60" s="1430"/>
      <c r="E60" s="461" t="s">
        <v>538</v>
      </c>
      <c r="F60" s="447" t="s">
        <v>243</v>
      </c>
      <c r="G60" s="502" t="s">
        <v>5</v>
      </c>
      <c r="H60" s="450">
        <v>3</v>
      </c>
      <c r="I60" s="447" t="s">
        <v>244</v>
      </c>
      <c r="J60" s="429">
        <v>1</v>
      </c>
      <c r="K60" s="1433"/>
      <c r="L60" s="1433"/>
      <c r="M60" s="1414"/>
    </row>
    <row r="61" spans="1:13" ht="26.4" x14ac:dyDescent="0.25">
      <c r="A61" s="46"/>
      <c r="B61" s="47"/>
      <c r="C61" s="51"/>
      <c r="D61" s="1430"/>
      <c r="E61" s="461" t="s">
        <v>539</v>
      </c>
      <c r="F61" s="447" t="s">
        <v>245</v>
      </c>
      <c r="G61" s="502" t="s">
        <v>5</v>
      </c>
      <c r="H61" s="450">
        <v>6</v>
      </c>
      <c r="I61" s="447" t="s">
        <v>58</v>
      </c>
      <c r="J61" s="429">
        <v>3</v>
      </c>
      <c r="K61" s="1434"/>
      <c r="L61" s="1434"/>
      <c r="M61" s="1414"/>
    </row>
    <row r="62" spans="1:13" ht="39.6" x14ac:dyDescent="0.25">
      <c r="A62" s="46"/>
      <c r="B62" s="47"/>
      <c r="C62" s="51"/>
      <c r="D62" s="1430"/>
      <c r="E62" s="461" t="s">
        <v>540</v>
      </c>
      <c r="F62" s="447" t="s">
        <v>845</v>
      </c>
      <c r="G62" s="502" t="s">
        <v>7</v>
      </c>
      <c r="H62" s="450">
        <v>369</v>
      </c>
      <c r="I62" s="447" t="s">
        <v>846</v>
      </c>
      <c r="J62" s="429">
        <v>7</v>
      </c>
      <c r="K62" s="1439" t="s">
        <v>494</v>
      </c>
      <c r="L62" s="444" t="s">
        <v>728</v>
      </c>
      <c r="M62" s="1414"/>
    </row>
    <row r="63" spans="1:13" ht="39.6" x14ac:dyDescent="0.25">
      <c r="A63" s="46"/>
      <c r="B63" s="47"/>
      <c r="C63" s="51"/>
      <c r="D63" s="1430"/>
      <c r="E63" s="461" t="s">
        <v>541</v>
      </c>
      <c r="F63" s="447" t="s">
        <v>847</v>
      </c>
      <c r="G63" s="502" t="s">
        <v>7</v>
      </c>
      <c r="H63" s="450">
        <v>2</v>
      </c>
      <c r="I63" s="447" t="s">
        <v>848</v>
      </c>
      <c r="J63" s="429">
        <v>3</v>
      </c>
      <c r="K63" s="1440"/>
      <c r="L63" s="444"/>
      <c r="M63" s="1414"/>
    </row>
    <row r="64" spans="1:13" x14ac:dyDescent="0.25">
      <c r="A64" s="46"/>
      <c r="B64" s="47"/>
      <c r="C64" s="51"/>
      <c r="D64" s="1430"/>
      <c r="E64" s="461" t="s">
        <v>542</v>
      </c>
      <c r="F64" s="447" t="s">
        <v>849</v>
      </c>
      <c r="G64" s="502" t="s">
        <v>7</v>
      </c>
      <c r="H64" s="450">
        <v>136</v>
      </c>
      <c r="I64" s="447" t="s">
        <v>850</v>
      </c>
      <c r="J64" s="429">
        <v>2</v>
      </c>
      <c r="K64" s="1440"/>
      <c r="L64" s="420"/>
      <c r="M64" s="1414"/>
    </row>
    <row r="65" spans="1:13" x14ac:dyDescent="0.25">
      <c r="A65" s="46"/>
      <c r="B65" s="47"/>
      <c r="C65" s="51"/>
      <c r="D65" s="1430"/>
      <c r="E65" s="1436" t="s">
        <v>853</v>
      </c>
      <c r="F65" s="1029" t="s">
        <v>378</v>
      </c>
      <c r="G65" s="502" t="s">
        <v>5</v>
      </c>
      <c r="H65" s="450">
        <v>20</v>
      </c>
      <c r="I65" s="1438" t="s">
        <v>246</v>
      </c>
      <c r="J65" s="1059">
        <v>3</v>
      </c>
      <c r="K65" s="1440"/>
      <c r="L65" s="1439" t="s">
        <v>728</v>
      </c>
      <c r="M65" s="1414"/>
    </row>
    <row r="66" spans="1:13" x14ac:dyDescent="0.25">
      <c r="A66" s="46"/>
      <c r="B66" s="47"/>
      <c r="C66" s="51"/>
      <c r="D66" s="1430"/>
      <c r="E66" s="1437"/>
      <c r="F66" s="1029"/>
      <c r="G66" s="502" t="s">
        <v>7</v>
      </c>
      <c r="H66" s="450">
        <v>720</v>
      </c>
      <c r="I66" s="1438"/>
      <c r="J66" s="1013"/>
      <c r="K66" s="1440"/>
      <c r="L66" s="1440"/>
      <c r="M66" s="1414"/>
    </row>
    <row r="67" spans="1:13" ht="26.4" x14ac:dyDescent="0.25">
      <c r="A67" s="46"/>
      <c r="B67" s="47"/>
      <c r="C67" s="51"/>
      <c r="D67" s="1430"/>
      <c r="E67" s="158" t="s">
        <v>854</v>
      </c>
      <c r="F67" s="447" t="s">
        <v>247</v>
      </c>
      <c r="G67" s="502" t="s">
        <v>5</v>
      </c>
      <c r="H67" s="450">
        <v>1</v>
      </c>
      <c r="I67" s="447" t="s">
        <v>86</v>
      </c>
      <c r="J67" s="429">
        <v>1</v>
      </c>
      <c r="K67" s="1190"/>
      <c r="L67" s="1190"/>
      <c r="M67" s="1414"/>
    </row>
    <row r="68" spans="1:13" ht="27" thickBot="1" x14ac:dyDescent="0.3">
      <c r="A68" s="46"/>
      <c r="B68" s="47"/>
      <c r="C68" s="51"/>
      <c r="D68" s="1430"/>
      <c r="E68" s="53" t="s">
        <v>855</v>
      </c>
      <c r="F68" s="145" t="s">
        <v>338</v>
      </c>
      <c r="G68" s="503" t="s">
        <v>5</v>
      </c>
      <c r="H68" s="332">
        <v>5</v>
      </c>
      <c r="I68" s="145" t="s">
        <v>248</v>
      </c>
      <c r="J68" s="377">
        <v>35</v>
      </c>
      <c r="K68" s="414" t="s">
        <v>543</v>
      </c>
      <c r="L68" s="377" t="s">
        <v>729</v>
      </c>
      <c r="M68" s="1435"/>
    </row>
    <row r="69" spans="1:13" ht="13.8" thickBot="1" x14ac:dyDescent="0.3">
      <c r="A69" s="46"/>
      <c r="B69" s="47"/>
      <c r="C69" s="51"/>
      <c r="D69" s="1431"/>
      <c r="E69" s="1421" t="s">
        <v>12</v>
      </c>
      <c r="F69" s="1421"/>
      <c r="G69" s="1421"/>
      <c r="H69" s="150">
        <f>SUM(H59:H68)</f>
        <v>1262</v>
      </c>
      <c r="I69" s="1030"/>
      <c r="J69" s="1031"/>
      <c r="K69" s="1031"/>
      <c r="L69" s="1031"/>
      <c r="M69" s="1032"/>
    </row>
    <row r="70" spans="1:13" ht="13.8" thickBot="1" x14ac:dyDescent="0.3">
      <c r="A70" s="46"/>
      <c r="B70" s="47"/>
      <c r="C70" s="54"/>
      <c r="D70" s="1422" t="s">
        <v>8</v>
      </c>
      <c r="E70" s="1422"/>
      <c r="F70" s="1422"/>
      <c r="G70" s="1423"/>
      <c r="H70" s="177">
        <f>H57+H69</f>
        <v>1295</v>
      </c>
      <c r="I70" s="1424"/>
      <c r="J70" s="1425"/>
      <c r="K70" s="1425"/>
      <c r="L70" s="1425"/>
      <c r="M70" s="1426"/>
    </row>
    <row r="71" spans="1:13" ht="13.8" thickBot="1" x14ac:dyDescent="0.3">
      <c r="A71" s="46"/>
      <c r="B71" s="55"/>
      <c r="C71" s="1420" t="s">
        <v>379</v>
      </c>
      <c r="D71" s="1420"/>
      <c r="E71" s="1420"/>
      <c r="F71" s="1420"/>
      <c r="G71" s="1420"/>
      <c r="H71" s="178">
        <f>H52+H70+H46</f>
        <v>1661.1</v>
      </c>
      <c r="I71" s="1409"/>
      <c r="J71" s="1409"/>
      <c r="K71" s="1409"/>
      <c r="L71" s="1409"/>
      <c r="M71" s="1410"/>
    </row>
    <row r="72" spans="1:13" ht="13.8" thickBot="1" x14ac:dyDescent="0.3">
      <c r="A72" s="56"/>
      <c r="B72" s="1417" t="s">
        <v>15</v>
      </c>
      <c r="C72" s="1417"/>
      <c r="D72" s="1417"/>
      <c r="E72" s="1417"/>
      <c r="F72" s="1417"/>
      <c r="G72" s="1418"/>
      <c r="H72" s="179">
        <f>H71</f>
        <v>1661.1</v>
      </c>
      <c r="I72" s="1022"/>
      <c r="J72" s="1023"/>
      <c r="K72" s="1023"/>
      <c r="L72" s="1023"/>
      <c r="M72" s="1419"/>
    </row>
  </sheetData>
  <mergeCells count="108">
    <mergeCell ref="I20:I22"/>
    <mergeCell ref="J23:J25"/>
    <mergeCell ref="D14:D34"/>
    <mergeCell ref="H27:H33"/>
    <mergeCell ref="F27:F33"/>
    <mergeCell ref="G27:G33"/>
    <mergeCell ref="G15:G17"/>
    <mergeCell ref="H15:H17"/>
    <mergeCell ref="K23:K25"/>
    <mergeCell ref="K15:K17"/>
    <mergeCell ref="E18:E22"/>
    <mergeCell ref="F18:F22"/>
    <mergeCell ref="M36:M40"/>
    <mergeCell ref="A5:M5"/>
    <mergeCell ref="A6:M6"/>
    <mergeCell ref="A7:A9"/>
    <mergeCell ref="B7:B9"/>
    <mergeCell ref="C7:C9"/>
    <mergeCell ref="D7:D9"/>
    <mergeCell ref="E7:E9"/>
    <mergeCell ref="F7:F9"/>
    <mergeCell ref="L7:M8"/>
    <mergeCell ref="I8:I9"/>
    <mergeCell ref="J8:J9"/>
    <mergeCell ref="A10:M10"/>
    <mergeCell ref="G7:G9"/>
    <mergeCell ref="H7:H9"/>
    <mergeCell ref="I7:J7"/>
    <mergeCell ref="K7:K9"/>
    <mergeCell ref="B11:M11"/>
    <mergeCell ref="C12:M12"/>
    <mergeCell ref="J20:J22"/>
    <mergeCell ref="J31:J33"/>
    <mergeCell ref="G18:G22"/>
    <mergeCell ref="H18:H22"/>
    <mergeCell ref="K18:K22"/>
    <mergeCell ref="F43:F44"/>
    <mergeCell ref="E27:E33"/>
    <mergeCell ref="L43:L44"/>
    <mergeCell ref="M43:M44"/>
    <mergeCell ref="C47:M47"/>
    <mergeCell ref="C13:C46"/>
    <mergeCell ref="D13:M13"/>
    <mergeCell ref="E34:G34"/>
    <mergeCell ref="I34:M34"/>
    <mergeCell ref="I31:I33"/>
    <mergeCell ref="E23:E25"/>
    <mergeCell ref="F23:F25"/>
    <mergeCell ref="I23:I25"/>
    <mergeCell ref="E46:G46"/>
    <mergeCell ref="I46:M46"/>
    <mergeCell ref="L14:L33"/>
    <mergeCell ref="M14:M33"/>
    <mergeCell ref="E15:E17"/>
    <mergeCell ref="F15:F17"/>
    <mergeCell ref="E45:G45"/>
    <mergeCell ref="I45:M45"/>
    <mergeCell ref="D35:M35"/>
    <mergeCell ref="K36:K40"/>
    <mergeCell ref="L36:L40"/>
    <mergeCell ref="E57:G57"/>
    <mergeCell ref="K26:K33"/>
    <mergeCell ref="C52:G52"/>
    <mergeCell ref="I52:M52"/>
    <mergeCell ref="C53:M53"/>
    <mergeCell ref="D54:M54"/>
    <mergeCell ref="L55:L56"/>
    <mergeCell ref="K55:K56"/>
    <mergeCell ref="E38:E40"/>
    <mergeCell ref="F38:F40"/>
    <mergeCell ref="G38:G40"/>
    <mergeCell ref="H38:H40"/>
    <mergeCell ref="E51:G51"/>
    <mergeCell ref="I51:M51"/>
    <mergeCell ref="K49:K50"/>
    <mergeCell ref="E49:E50"/>
    <mergeCell ref="F49:F50"/>
    <mergeCell ref="I49:I50"/>
    <mergeCell ref="J49:J50"/>
    <mergeCell ref="D48:M48"/>
    <mergeCell ref="E41:G41"/>
    <mergeCell ref="I41:M41"/>
    <mergeCell ref="D42:M42"/>
    <mergeCell ref="E43:E44"/>
    <mergeCell ref="I57:M57"/>
    <mergeCell ref="K43:K44"/>
    <mergeCell ref="I71:M71"/>
    <mergeCell ref="L49:L50"/>
    <mergeCell ref="M49:M50"/>
    <mergeCell ref="M55:M56"/>
    <mergeCell ref="B72:G72"/>
    <mergeCell ref="I72:M72"/>
    <mergeCell ref="C71:G71"/>
    <mergeCell ref="E69:G69"/>
    <mergeCell ref="I69:M69"/>
    <mergeCell ref="D70:G70"/>
    <mergeCell ref="I70:M70"/>
    <mergeCell ref="D58:M58"/>
    <mergeCell ref="D59:D69"/>
    <mergeCell ref="K59:K61"/>
    <mergeCell ref="L59:L61"/>
    <mergeCell ref="M59:M68"/>
    <mergeCell ref="E65:E66"/>
    <mergeCell ref="F65:F66"/>
    <mergeCell ref="I65:I66"/>
    <mergeCell ref="J65:J66"/>
    <mergeCell ref="L65:L67"/>
    <mergeCell ref="K62:K67"/>
  </mergeCells>
  <phoneticPr fontId="31" type="noConversion"/>
  <pageMargins left="0.70866141732283472" right="0.70866141732283472" top="0.74803149606299213" bottom="0.74803149606299213" header="0.31496062992125984" footer="0.31496062992125984"/>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CD82C-32DB-49B4-B722-F2C8C0968316}">
  <sheetPr>
    <pageSetUpPr fitToPage="1"/>
  </sheetPr>
  <dimension ref="A1:N39"/>
  <sheetViews>
    <sheetView showGridLines="0" view="pageBreakPreview" zoomScaleNormal="85" zoomScaleSheetLayoutView="100" workbookViewId="0">
      <selection activeCell="J3" sqref="J3"/>
    </sheetView>
  </sheetViews>
  <sheetFormatPr defaultColWidth="9.33203125" defaultRowHeight="28.2" customHeight="1" x14ac:dyDescent="0.3"/>
  <cols>
    <col min="1" max="4" width="4.33203125" style="133" customWidth="1"/>
    <col min="5" max="5" width="12.6640625" style="133" customWidth="1"/>
    <col min="6" max="6" width="36.33203125" style="133" customWidth="1"/>
    <col min="7" max="7" width="10.33203125" style="1" customWidth="1"/>
    <col min="8" max="8" width="13.33203125" style="188" customWidth="1"/>
    <col min="9" max="9" width="23.44140625" style="133" customWidth="1"/>
    <col min="10" max="10" width="4.5546875" style="133" customWidth="1"/>
    <col min="11" max="11" width="6.6640625" style="133" customWidth="1"/>
    <col min="12" max="12" width="13.6640625" style="133" customWidth="1"/>
    <col min="13" max="13" width="15.44140625" style="133" customWidth="1"/>
    <col min="14" max="16384" width="9.33203125" style="133"/>
  </cols>
  <sheetData>
    <row r="1" spans="1:14" ht="15.6" x14ac:dyDescent="0.3">
      <c r="J1" s="270" t="s">
        <v>864</v>
      </c>
    </row>
    <row r="2" spans="1:14" ht="15.6" x14ac:dyDescent="0.3">
      <c r="J2" s="271" t="s">
        <v>874</v>
      </c>
    </row>
    <row r="3" spans="1:14" ht="15.6" x14ac:dyDescent="0.3">
      <c r="J3" s="271" t="s">
        <v>890</v>
      </c>
    </row>
    <row r="4" spans="1:14" ht="13.8" thickBot="1" x14ac:dyDescent="0.35"/>
    <row r="5" spans="1:14" ht="15.6" x14ac:dyDescent="0.3">
      <c r="A5" s="57"/>
      <c r="B5" s="973" t="s">
        <v>887</v>
      </c>
      <c r="C5" s="973"/>
      <c r="D5" s="973"/>
      <c r="E5" s="973"/>
      <c r="F5" s="973"/>
      <c r="G5" s="973"/>
      <c r="H5" s="973"/>
      <c r="I5" s="973"/>
      <c r="J5" s="973"/>
      <c r="K5" s="973"/>
      <c r="L5" s="973"/>
      <c r="M5" s="974"/>
      <c r="N5" s="132"/>
    </row>
    <row r="6" spans="1:14" ht="16.2" thickBot="1" x14ac:dyDescent="0.35">
      <c r="A6" s="267"/>
      <c r="B6" s="976" t="s">
        <v>134</v>
      </c>
      <c r="C6" s="976"/>
      <c r="D6" s="976"/>
      <c r="E6" s="976"/>
      <c r="F6" s="976"/>
      <c r="G6" s="976"/>
      <c r="H6" s="976"/>
      <c r="I6" s="976"/>
      <c r="J6" s="976"/>
      <c r="K6" s="976"/>
      <c r="L6" s="976"/>
      <c r="M6" s="977"/>
      <c r="N6" s="132"/>
    </row>
    <row r="7" spans="1:14" ht="13.2" x14ac:dyDescent="0.3">
      <c r="A7" s="1622" t="s">
        <v>369</v>
      </c>
      <c r="B7" s="1625" t="s">
        <v>365</v>
      </c>
      <c r="C7" s="1628" t="s">
        <v>366</v>
      </c>
      <c r="D7" s="1631" t="s">
        <v>367</v>
      </c>
      <c r="E7" s="1634" t="s">
        <v>0</v>
      </c>
      <c r="F7" s="1637" t="s">
        <v>1</v>
      </c>
      <c r="G7" s="1634" t="s">
        <v>2</v>
      </c>
      <c r="H7" s="1640" t="s">
        <v>92</v>
      </c>
      <c r="I7" s="1643" t="s">
        <v>492</v>
      </c>
      <c r="J7" s="1644"/>
      <c r="K7" s="1645" t="s">
        <v>253</v>
      </c>
      <c r="L7" s="1648" t="s">
        <v>3</v>
      </c>
      <c r="M7" s="1649"/>
      <c r="N7" s="132"/>
    </row>
    <row r="8" spans="1:14" ht="13.2" x14ac:dyDescent="0.3">
      <c r="A8" s="1623"/>
      <c r="B8" s="1626"/>
      <c r="C8" s="1629"/>
      <c r="D8" s="1632"/>
      <c r="E8" s="1635"/>
      <c r="F8" s="1638"/>
      <c r="G8" s="1635"/>
      <c r="H8" s="1641"/>
      <c r="I8" s="1089" t="s">
        <v>1</v>
      </c>
      <c r="J8" s="1535" t="s">
        <v>93</v>
      </c>
      <c r="K8" s="1646"/>
      <c r="L8" s="1650"/>
      <c r="M8" s="1651"/>
      <c r="N8" s="132"/>
    </row>
    <row r="9" spans="1:14" ht="55.95" customHeight="1" thickBot="1" x14ac:dyDescent="0.35">
      <c r="A9" s="1624"/>
      <c r="B9" s="1627"/>
      <c r="C9" s="1630"/>
      <c r="D9" s="1633"/>
      <c r="E9" s="1636"/>
      <c r="F9" s="1639"/>
      <c r="G9" s="1636"/>
      <c r="H9" s="1642"/>
      <c r="I9" s="1091"/>
      <c r="J9" s="1652"/>
      <c r="K9" s="1647"/>
      <c r="L9" s="58" t="s">
        <v>373</v>
      </c>
      <c r="M9" s="23" t="s">
        <v>374</v>
      </c>
      <c r="N9" s="132"/>
    </row>
    <row r="10" spans="1:14" ht="13.8" thickBot="1" x14ac:dyDescent="0.35">
      <c r="A10" s="1653" t="s">
        <v>380</v>
      </c>
      <c r="B10" s="1654"/>
      <c r="C10" s="1654"/>
      <c r="D10" s="1654"/>
      <c r="E10" s="1654"/>
      <c r="F10" s="1654"/>
      <c r="G10" s="1654"/>
      <c r="H10" s="1654"/>
      <c r="I10" s="1654"/>
      <c r="J10" s="1654"/>
      <c r="K10" s="1654"/>
      <c r="L10" s="1654"/>
      <c r="M10" s="1655"/>
      <c r="N10" s="132"/>
    </row>
    <row r="11" spans="1:14" s="5" customFormat="1" ht="15" thickBot="1" x14ac:dyDescent="0.3">
      <c r="A11" s="1656"/>
      <c r="B11" s="934" t="s">
        <v>435</v>
      </c>
      <c r="C11" s="1659"/>
      <c r="D11" s="1659"/>
      <c r="E11" s="1659"/>
      <c r="F11" s="1659"/>
      <c r="G11" s="1659"/>
      <c r="H11" s="1659"/>
      <c r="I11" s="1659"/>
      <c r="J11" s="1659"/>
      <c r="K11" s="1659"/>
      <c r="L11" s="1659"/>
      <c r="M11" s="1660"/>
      <c r="N11" s="4"/>
    </row>
    <row r="12" spans="1:14" s="5" customFormat="1" ht="14.4" thickBot="1" x14ac:dyDescent="0.3">
      <c r="A12" s="1657"/>
      <c r="B12" s="1661" t="s">
        <v>381</v>
      </c>
      <c r="C12" s="1663" t="s">
        <v>545</v>
      </c>
      <c r="D12" s="1664"/>
      <c r="E12" s="1665"/>
      <c r="F12" s="1665"/>
      <c r="G12" s="1665"/>
      <c r="H12" s="1665"/>
      <c r="I12" s="1665"/>
      <c r="J12" s="1665"/>
      <c r="K12" s="1665"/>
      <c r="L12" s="1665"/>
      <c r="M12" s="1666"/>
      <c r="N12" s="4"/>
    </row>
    <row r="13" spans="1:14" ht="15" thickBot="1" x14ac:dyDescent="0.35">
      <c r="A13" s="1657"/>
      <c r="B13" s="1662"/>
      <c r="C13" s="1667"/>
      <c r="D13" s="1579" t="s">
        <v>546</v>
      </c>
      <c r="E13" s="1669"/>
      <c r="F13" s="1669"/>
      <c r="G13" s="1669"/>
      <c r="H13" s="1669"/>
      <c r="I13" s="1669"/>
      <c r="J13" s="1669"/>
      <c r="K13" s="1669"/>
      <c r="L13" s="1669"/>
      <c r="M13" s="1670"/>
      <c r="N13" s="132"/>
    </row>
    <row r="14" spans="1:14" ht="39.6" x14ac:dyDescent="0.3">
      <c r="A14" s="1657"/>
      <c r="B14" s="1662"/>
      <c r="C14" s="1668"/>
      <c r="D14" s="1671"/>
      <c r="E14" s="474" t="s">
        <v>547</v>
      </c>
      <c r="F14" s="441" t="s">
        <v>127</v>
      </c>
      <c r="G14" s="441" t="s">
        <v>5</v>
      </c>
      <c r="H14" s="333">
        <v>40</v>
      </c>
      <c r="I14" s="465" t="s">
        <v>56</v>
      </c>
      <c r="J14" s="424">
        <v>12</v>
      </c>
      <c r="K14" s="468" t="s">
        <v>548</v>
      </c>
      <c r="L14" s="468" t="s">
        <v>730</v>
      </c>
      <c r="M14" s="1572" t="s">
        <v>55</v>
      </c>
      <c r="N14" s="8"/>
    </row>
    <row r="15" spans="1:14" ht="26.4" x14ac:dyDescent="0.3">
      <c r="A15" s="1657"/>
      <c r="B15" s="1662"/>
      <c r="C15" s="1668"/>
      <c r="D15" s="1662"/>
      <c r="E15" s="98" t="s">
        <v>550</v>
      </c>
      <c r="F15" s="148" t="s">
        <v>94</v>
      </c>
      <c r="G15" s="148" t="s">
        <v>5</v>
      </c>
      <c r="H15" s="335">
        <v>15</v>
      </c>
      <c r="I15" s="336" t="s">
        <v>184</v>
      </c>
      <c r="J15" s="438">
        <v>11</v>
      </c>
      <c r="K15" s="748"/>
      <c r="L15" s="451" t="s">
        <v>821</v>
      </c>
      <c r="M15" s="1385"/>
      <c r="N15" s="132"/>
    </row>
    <row r="16" spans="1:14" s="298" customFormat="1" ht="13.8" x14ac:dyDescent="0.3">
      <c r="A16" s="1657"/>
      <c r="B16" s="1662"/>
      <c r="C16" s="1668"/>
      <c r="D16" s="1662"/>
      <c r="E16" s="469" t="s">
        <v>551</v>
      </c>
      <c r="F16" s="710" t="s">
        <v>702</v>
      </c>
      <c r="G16" s="147" t="s">
        <v>5</v>
      </c>
      <c r="H16" s="753">
        <v>2</v>
      </c>
      <c r="I16" s="337" t="s">
        <v>704</v>
      </c>
      <c r="J16" s="338">
        <v>1</v>
      </c>
      <c r="K16" s="472" t="s">
        <v>493</v>
      </c>
      <c r="L16" s="427" t="s">
        <v>730</v>
      </c>
      <c r="M16" s="1385"/>
      <c r="N16" s="132"/>
    </row>
    <row r="17" spans="1:14" ht="26.4" x14ac:dyDescent="0.3">
      <c r="A17" s="1657"/>
      <c r="B17" s="1662"/>
      <c r="C17" s="1668"/>
      <c r="D17" s="1662"/>
      <c r="E17" s="570" t="s">
        <v>552</v>
      </c>
      <c r="F17" s="443" t="s">
        <v>768</v>
      </c>
      <c r="G17" s="147" t="s">
        <v>5</v>
      </c>
      <c r="H17" s="571">
        <v>75</v>
      </c>
      <c r="I17" s="147" t="s">
        <v>769</v>
      </c>
      <c r="J17" s="147">
        <v>1</v>
      </c>
      <c r="K17" s="147" t="s">
        <v>493</v>
      </c>
      <c r="L17" s="147" t="s">
        <v>730</v>
      </c>
      <c r="M17" s="1385"/>
      <c r="N17" s="132"/>
    </row>
    <row r="18" spans="1:14" ht="15" thickBot="1" x14ac:dyDescent="0.35">
      <c r="A18" s="1657"/>
      <c r="B18" s="1662"/>
      <c r="C18" s="1662"/>
      <c r="D18" s="1583"/>
      <c r="E18" s="1573" t="s">
        <v>12</v>
      </c>
      <c r="F18" s="1574"/>
      <c r="G18" s="1575"/>
      <c r="H18" s="180">
        <f>SUM(H14:H17)</f>
        <v>132</v>
      </c>
      <c r="I18" s="1576"/>
      <c r="J18" s="1577"/>
      <c r="K18" s="1577"/>
      <c r="L18" s="1577"/>
      <c r="M18" s="1578"/>
      <c r="N18" s="132"/>
    </row>
    <row r="19" spans="1:14" ht="15" thickBot="1" x14ac:dyDescent="0.35">
      <c r="A19" s="1657"/>
      <c r="B19" s="1662"/>
      <c r="C19" s="1662"/>
      <c r="D19" s="1579" t="s">
        <v>553</v>
      </c>
      <c r="E19" s="1580"/>
      <c r="F19" s="1580"/>
      <c r="G19" s="1580"/>
      <c r="H19" s="1580"/>
      <c r="I19" s="1580"/>
      <c r="J19" s="1580"/>
      <c r="K19" s="1580"/>
      <c r="L19" s="1580"/>
      <c r="M19" s="1581"/>
      <c r="N19" s="132"/>
    </row>
    <row r="20" spans="1:14" s="298" customFormat="1" ht="53.4" thickBot="1" x14ac:dyDescent="0.35">
      <c r="A20" s="1657"/>
      <c r="B20" s="1662"/>
      <c r="C20" s="1662"/>
      <c r="D20" s="1582"/>
      <c r="E20" s="572" t="s">
        <v>843</v>
      </c>
      <c r="F20" s="455" t="s">
        <v>766</v>
      </c>
      <c r="G20" s="455" t="s">
        <v>5</v>
      </c>
      <c r="H20" s="456">
        <v>4</v>
      </c>
      <c r="I20" s="457" t="s">
        <v>767</v>
      </c>
      <c r="J20" s="456">
        <v>1</v>
      </c>
      <c r="K20" s="463" t="s">
        <v>549</v>
      </c>
      <c r="L20" s="463" t="s">
        <v>730</v>
      </c>
      <c r="M20" s="881" t="s">
        <v>876</v>
      </c>
      <c r="N20" s="8"/>
    </row>
    <row r="21" spans="1:14" ht="15" thickBot="1" x14ac:dyDescent="0.35">
      <c r="A21" s="1657"/>
      <c r="B21" s="1662"/>
      <c r="C21" s="1662"/>
      <c r="D21" s="1583"/>
      <c r="E21" s="1573" t="s">
        <v>12</v>
      </c>
      <c r="F21" s="1574"/>
      <c r="G21" s="1575"/>
      <c r="H21" s="180">
        <f>SUM(H20:H20)</f>
        <v>4</v>
      </c>
      <c r="I21" s="1576"/>
      <c r="J21" s="1577"/>
      <c r="K21" s="1577"/>
      <c r="L21" s="1577"/>
      <c r="M21" s="1578"/>
      <c r="N21" s="132"/>
    </row>
    <row r="22" spans="1:14" ht="15" thickBot="1" x14ac:dyDescent="0.35">
      <c r="A22" s="1657"/>
      <c r="B22" s="1662"/>
      <c r="C22" s="1662"/>
      <c r="D22" s="1579" t="s">
        <v>554</v>
      </c>
      <c r="E22" s="1580"/>
      <c r="F22" s="1580"/>
      <c r="G22" s="1580"/>
      <c r="H22" s="1580"/>
      <c r="I22" s="1580"/>
      <c r="J22" s="1580"/>
      <c r="K22" s="1580"/>
      <c r="L22" s="1580"/>
      <c r="M22" s="1581"/>
      <c r="N22" s="132"/>
    </row>
    <row r="23" spans="1:14" ht="28.2" customHeight="1" x14ac:dyDescent="0.3">
      <c r="A23" s="1657"/>
      <c r="B23" s="1662"/>
      <c r="C23" s="1662"/>
      <c r="D23" s="1582"/>
      <c r="E23" s="1591" t="s">
        <v>555</v>
      </c>
      <c r="F23" s="1592" t="s">
        <v>22</v>
      </c>
      <c r="G23" s="462" t="s">
        <v>5</v>
      </c>
      <c r="H23" s="706">
        <v>1400</v>
      </c>
      <c r="I23" s="1593" t="s">
        <v>318</v>
      </c>
      <c r="J23" s="1470">
        <v>100</v>
      </c>
      <c r="K23" s="1596" t="s">
        <v>315</v>
      </c>
      <c r="L23" s="1594" t="s">
        <v>278</v>
      </c>
      <c r="M23" s="1572" t="s">
        <v>319</v>
      </c>
      <c r="N23" s="132"/>
    </row>
    <row r="24" spans="1:14" ht="16.95" customHeight="1" x14ac:dyDescent="0.3">
      <c r="A24" s="1657"/>
      <c r="B24" s="1662"/>
      <c r="C24" s="1662"/>
      <c r="D24" s="1582"/>
      <c r="E24" s="1591"/>
      <c r="F24" s="1592"/>
      <c r="G24" s="462" t="s">
        <v>7</v>
      </c>
      <c r="H24" s="706">
        <v>601</v>
      </c>
      <c r="I24" s="1593"/>
      <c r="J24" s="1470"/>
      <c r="K24" s="1596"/>
      <c r="L24" s="1595"/>
      <c r="M24" s="1689"/>
      <c r="N24" s="132"/>
    </row>
    <row r="25" spans="1:14" ht="27" thickBot="1" x14ac:dyDescent="0.35">
      <c r="A25" s="1657"/>
      <c r="B25" s="1662"/>
      <c r="C25" s="1662"/>
      <c r="D25" s="1582"/>
      <c r="E25" s="257" t="s">
        <v>556</v>
      </c>
      <c r="F25" s="462" t="s">
        <v>317</v>
      </c>
      <c r="G25" s="462" t="s">
        <v>5</v>
      </c>
      <c r="H25" s="334">
        <v>15</v>
      </c>
      <c r="I25" s="340" t="s">
        <v>495</v>
      </c>
      <c r="J25" s="458">
        <v>100</v>
      </c>
      <c r="K25" s="1597"/>
      <c r="L25" s="471" t="s">
        <v>355</v>
      </c>
      <c r="M25" s="1690"/>
      <c r="N25" s="132"/>
    </row>
    <row r="26" spans="1:14" ht="15" thickBot="1" x14ac:dyDescent="0.35">
      <c r="A26" s="1657"/>
      <c r="B26" s="1662"/>
      <c r="C26" s="1662"/>
      <c r="D26" s="1583"/>
      <c r="E26" s="1589" t="s">
        <v>12</v>
      </c>
      <c r="F26" s="1590"/>
      <c r="G26" s="1590"/>
      <c r="H26" s="180">
        <f>SUM(H23:H25)</f>
        <v>2016</v>
      </c>
      <c r="I26" s="1598"/>
      <c r="J26" s="1577"/>
      <c r="K26" s="1577"/>
      <c r="L26" s="1577"/>
      <c r="M26" s="1578"/>
      <c r="N26" s="132"/>
    </row>
    <row r="27" spans="1:14" ht="13.8" thickBot="1" x14ac:dyDescent="0.35">
      <c r="A27" s="1657"/>
      <c r="B27" s="1662"/>
      <c r="C27" s="1583"/>
      <c r="D27" s="1599" t="s">
        <v>8</v>
      </c>
      <c r="E27" s="1600"/>
      <c r="F27" s="1600"/>
      <c r="G27" s="1601"/>
      <c r="H27" s="181">
        <f>H18+H21+H26</f>
        <v>2152</v>
      </c>
      <c r="I27" s="1602"/>
      <c r="J27" s="1603"/>
      <c r="K27" s="1603"/>
      <c r="L27" s="1603"/>
      <c r="M27" s="1604"/>
      <c r="N27" s="132"/>
    </row>
    <row r="28" spans="1:14" ht="15" thickBot="1" x14ac:dyDescent="0.35">
      <c r="A28" s="1657"/>
      <c r="B28" s="1583"/>
      <c r="C28" s="1584" t="s">
        <v>368</v>
      </c>
      <c r="D28" s="1585"/>
      <c r="E28" s="1585"/>
      <c r="F28" s="1585"/>
      <c r="G28" s="1586"/>
      <c r="H28" s="183">
        <f>H27</f>
        <v>2152</v>
      </c>
      <c r="I28" s="96"/>
      <c r="J28" s="96"/>
      <c r="K28" s="96"/>
      <c r="L28" s="96"/>
      <c r="M28" s="97"/>
      <c r="N28" s="132"/>
    </row>
    <row r="29" spans="1:14" ht="13.8" thickBot="1" x14ac:dyDescent="0.35">
      <c r="A29" s="1657"/>
      <c r="B29" s="934" t="s">
        <v>416</v>
      </c>
      <c r="C29" s="1587"/>
      <c r="D29" s="1587"/>
      <c r="E29" s="1587"/>
      <c r="F29" s="1587"/>
      <c r="G29" s="1587"/>
      <c r="H29" s="1587"/>
      <c r="I29" s="1587"/>
      <c r="J29" s="1587"/>
      <c r="K29" s="1587"/>
      <c r="L29" s="1587"/>
      <c r="M29" s="1588"/>
      <c r="N29" s="132"/>
    </row>
    <row r="30" spans="1:14" ht="13.2" x14ac:dyDescent="0.3">
      <c r="A30" s="1657"/>
      <c r="B30" s="1605"/>
      <c r="C30" s="1607" t="s">
        <v>557</v>
      </c>
      <c r="D30" s="1608"/>
      <c r="E30" s="1608"/>
      <c r="F30" s="1608"/>
      <c r="G30" s="1608"/>
      <c r="H30" s="1608"/>
      <c r="I30" s="1608"/>
      <c r="J30" s="1608"/>
      <c r="K30" s="1608"/>
      <c r="L30" s="1608"/>
      <c r="M30" s="1609"/>
      <c r="N30" s="132"/>
    </row>
    <row r="31" spans="1:14" ht="15" thickBot="1" x14ac:dyDescent="0.35">
      <c r="A31" s="1657"/>
      <c r="B31" s="1605"/>
      <c r="C31" s="1610"/>
      <c r="D31" s="1579" t="s">
        <v>558</v>
      </c>
      <c r="E31" s="1580"/>
      <c r="F31" s="1580"/>
      <c r="G31" s="1580"/>
      <c r="H31" s="1580"/>
      <c r="I31" s="1580"/>
      <c r="J31" s="1580"/>
      <c r="K31" s="1580"/>
      <c r="L31" s="1580"/>
      <c r="M31" s="1581"/>
      <c r="N31" s="132"/>
    </row>
    <row r="32" spans="1:14" ht="171.6" x14ac:dyDescent="0.3">
      <c r="A32" s="1657"/>
      <c r="B32" s="1606"/>
      <c r="C32" s="1611"/>
      <c r="D32" s="1612"/>
      <c r="E32" s="287" t="s">
        <v>559</v>
      </c>
      <c r="F32" s="288" t="s">
        <v>364</v>
      </c>
      <c r="G32" s="441" t="s">
        <v>5</v>
      </c>
      <c r="H32" s="333">
        <v>20</v>
      </c>
      <c r="I32" s="445" t="s">
        <v>56</v>
      </c>
      <c r="J32" s="424">
        <v>6</v>
      </c>
      <c r="K32" s="468" t="s">
        <v>382</v>
      </c>
      <c r="L32" s="289" t="s">
        <v>731</v>
      </c>
      <c r="M32" s="906" t="s">
        <v>877</v>
      </c>
      <c r="N32" s="132"/>
    </row>
    <row r="33" spans="1:14" ht="13.8" thickBot="1" x14ac:dyDescent="0.35">
      <c r="A33" s="1657"/>
      <c r="B33" s="1606"/>
      <c r="C33" s="1611"/>
      <c r="D33" s="1613"/>
      <c r="E33" s="1591" t="s">
        <v>560</v>
      </c>
      <c r="F33" s="1619" t="s">
        <v>25</v>
      </c>
      <c r="G33" s="462" t="s">
        <v>5</v>
      </c>
      <c r="H33" s="339">
        <v>10</v>
      </c>
      <c r="I33" s="1620" t="s">
        <v>316</v>
      </c>
      <c r="J33" s="1621">
        <v>50</v>
      </c>
      <c r="K33" s="1616" t="s">
        <v>382</v>
      </c>
      <c r="L33" s="1618" t="s">
        <v>275</v>
      </c>
      <c r="M33" s="1615"/>
      <c r="N33" s="132"/>
    </row>
    <row r="34" spans="1:14" ht="13.8" thickBot="1" x14ac:dyDescent="0.35">
      <c r="A34" s="1657"/>
      <c r="B34" s="1606"/>
      <c r="C34" s="1611"/>
      <c r="D34" s="1613"/>
      <c r="E34" s="1591"/>
      <c r="F34" s="1592"/>
      <c r="G34" s="462" t="s">
        <v>7</v>
      </c>
      <c r="H34" s="339">
        <v>90</v>
      </c>
      <c r="I34" s="1620"/>
      <c r="J34" s="1621"/>
      <c r="K34" s="1617"/>
      <c r="L34" s="1617"/>
      <c r="M34" s="1615"/>
      <c r="N34" s="132"/>
    </row>
    <row r="35" spans="1:14" ht="15" thickBot="1" x14ac:dyDescent="0.35">
      <c r="A35" s="1657"/>
      <c r="B35" s="1606"/>
      <c r="C35" s="1611"/>
      <c r="D35" s="1614"/>
      <c r="E35" s="917" t="s">
        <v>12</v>
      </c>
      <c r="F35" s="1691"/>
      <c r="G35" s="1692"/>
      <c r="H35" s="184">
        <f>SUM(H32:H34)</f>
        <v>120</v>
      </c>
      <c r="I35" s="919"/>
      <c r="J35" s="1672"/>
      <c r="K35" s="1672"/>
      <c r="L35" s="1672"/>
      <c r="M35" s="1673"/>
    </row>
    <row r="36" spans="1:14" ht="15" thickBot="1" x14ac:dyDescent="0.35">
      <c r="A36" s="1657"/>
      <c r="B36" s="1606"/>
      <c r="C36" s="1674" t="s">
        <v>8</v>
      </c>
      <c r="D36" s="1675"/>
      <c r="E36" s="1675"/>
      <c r="F36" s="1675"/>
      <c r="G36" s="1676"/>
      <c r="H36" s="185">
        <f t="shared" ref="H36:H37" si="0">H35</f>
        <v>120</v>
      </c>
      <c r="I36" s="1677"/>
      <c r="J36" s="1678"/>
      <c r="K36" s="1678"/>
      <c r="L36" s="1678"/>
      <c r="M36" s="1679"/>
    </row>
    <row r="37" spans="1:14" ht="15" thickBot="1" x14ac:dyDescent="0.35">
      <c r="A37" s="1657"/>
      <c r="B37" s="1583"/>
      <c r="C37" s="1680" t="s">
        <v>368</v>
      </c>
      <c r="D37" s="1681"/>
      <c r="E37" s="1681"/>
      <c r="F37" s="1681"/>
      <c r="G37" s="1682"/>
      <c r="H37" s="182">
        <f t="shared" si="0"/>
        <v>120</v>
      </c>
      <c r="I37" s="59"/>
      <c r="J37" s="60"/>
      <c r="K37" s="60"/>
      <c r="L37" s="60"/>
      <c r="M37" s="61"/>
    </row>
    <row r="38" spans="1:14" ht="15" thickBot="1" x14ac:dyDescent="0.35">
      <c r="A38" s="1658"/>
      <c r="B38" s="1683" t="s">
        <v>15</v>
      </c>
      <c r="C38" s="1684"/>
      <c r="D38" s="1684"/>
      <c r="E38" s="1684"/>
      <c r="F38" s="1684"/>
      <c r="G38" s="1685"/>
      <c r="H38" s="186">
        <f>H28+H37</f>
        <v>2272</v>
      </c>
      <c r="I38" s="1686"/>
      <c r="J38" s="1687"/>
      <c r="K38" s="1687"/>
      <c r="L38" s="1687"/>
      <c r="M38" s="1688"/>
    </row>
    <row r="39" spans="1:14" ht="28.8" customHeight="1" x14ac:dyDescent="0.3">
      <c r="F39" s="94"/>
      <c r="G39" s="95"/>
      <c r="H39" s="187"/>
      <c r="I39" s="22"/>
    </row>
  </sheetData>
  <mergeCells count="64">
    <mergeCell ref="A10:M10"/>
    <mergeCell ref="A11:A38"/>
    <mergeCell ref="B11:M11"/>
    <mergeCell ref="B12:B28"/>
    <mergeCell ref="C12:M12"/>
    <mergeCell ref="C13:C27"/>
    <mergeCell ref="D13:M13"/>
    <mergeCell ref="D14:D18"/>
    <mergeCell ref="I35:M35"/>
    <mergeCell ref="C36:G36"/>
    <mergeCell ref="I36:M36"/>
    <mergeCell ref="C37:G37"/>
    <mergeCell ref="B38:G38"/>
    <mergeCell ref="I38:M38"/>
    <mergeCell ref="M23:M25"/>
    <mergeCell ref="E35:G35"/>
    <mergeCell ref="B5:M5"/>
    <mergeCell ref="B6:M6"/>
    <mergeCell ref="A7:A9"/>
    <mergeCell ref="B7:B9"/>
    <mergeCell ref="C7:C9"/>
    <mergeCell ref="D7:D9"/>
    <mergeCell ref="E7:E9"/>
    <mergeCell ref="F7:F9"/>
    <mergeCell ref="G7:G9"/>
    <mergeCell ref="H7:H9"/>
    <mergeCell ref="I7:J7"/>
    <mergeCell ref="K7:K9"/>
    <mergeCell ref="L7:M8"/>
    <mergeCell ref="I8:I9"/>
    <mergeCell ref="J8:J9"/>
    <mergeCell ref="B30:B37"/>
    <mergeCell ref="C30:M30"/>
    <mergeCell ref="C31:C35"/>
    <mergeCell ref="D31:M31"/>
    <mergeCell ref="D32:D35"/>
    <mergeCell ref="M32:M34"/>
    <mergeCell ref="K33:K34"/>
    <mergeCell ref="L33:L34"/>
    <mergeCell ref="E33:E34"/>
    <mergeCell ref="F33:F34"/>
    <mergeCell ref="I33:I34"/>
    <mergeCell ref="J33:J34"/>
    <mergeCell ref="D22:M22"/>
    <mergeCell ref="E21:G21"/>
    <mergeCell ref="I21:M21"/>
    <mergeCell ref="C28:G28"/>
    <mergeCell ref="B29:M29"/>
    <mergeCell ref="E26:G26"/>
    <mergeCell ref="E23:E24"/>
    <mergeCell ref="F23:F24"/>
    <mergeCell ref="I23:I24"/>
    <mergeCell ref="J23:J24"/>
    <mergeCell ref="L23:L24"/>
    <mergeCell ref="K23:K25"/>
    <mergeCell ref="I26:M26"/>
    <mergeCell ref="D27:G27"/>
    <mergeCell ref="I27:M27"/>
    <mergeCell ref="D23:D26"/>
    <mergeCell ref="M14:M17"/>
    <mergeCell ref="E18:G18"/>
    <mergeCell ref="I18:M18"/>
    <mergeCell ref="D19:M19"/>
    <mergeCell ref="D20:D21"/>
  </mergeCells>
  <phoneticPr fontId="31" type="noConversion"/>
  <pageMargins left="0.70866141732283472" right="0.70866141732283472" top="0.74803149606299213" bottom="0.74803149606299213" header="0.31496062992125984" footer="0.31496062992125984"/>
  <pageSetup paperSize="9" scale="8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view="pageBreakPreview" zoomScale="85" zoomScaleNormal="100" zoomScaleSheetLayoutView="85" workbookViewId="0">
      <selection activeCell="J3" sqref="J3"/>
    </sheetView>
  </sheetViews>
  <sheetFormatPr defaultColWidth="9.109375" defaultRowHeight="13.2" x14ac:dyDescent="0.3"/>
  <cols>
    <col min="1" max="1" width="3.33203125" style="13" bestFit="1" customWidth="1"/>
    <col min="2" max="2" width="3.33203125" style="13" customWidth="1"/>
    <col min="3" max="3" width="3.6640625" style="13" customWidth="1"/>
    <col min="4" max="4" width="5.33203125" style="13" customWidth="1"/>
    <col min="5" max="5" width="11.5546875" style="13" customWidth="1"/>
    <col min="6" max="6" width="36.33203125" style="13" customWidth="1"/>
    <col min="7" max="7" width="7.109375" style="92" customWidth="1"/>
    <col min="8" max="8" width="9" style="157" customWidth="1"/>
    <col min="9" max="9" width="24.33203125" style="13" customWidth="1"/>
    <col min="10" max="11" width="6" style="13" customWidth="1"/>
    <col min="12" max="12" width="18" style="13" bestFit="1" customWidth="1"/>
    <col min="13" max="13" width="20.88671875" style="13" customWidth="1"/>
    <col min="14" max="16384" width="9.109375" style="13"/>
  </cols>
  <sheetData>
    <row r="1" spans="1:14" ht="15.6" x14ac:dyDescent="0.3">
      <c r="G1" s="268"/>
      <c r="J1" s="270" t="s">
        <v>864</v>
      </c>
    </row>
    <row r="2" spans="1:14" ht="15.6" x14ac:dyDescent="0.3">
      <c r="G2" s="268"/>
      <c r="J2" s="271" t="s">
        <v>874</v>
      </c>
    </row>
    <row r="3" spans="1:14" ht="15.6" x14ac:dyDescent="0.3">
      <c r="G3" s="268"/>
      <c r="J3" s="271" t="s">
        <v>890</v>
      </c>
    </row>
    <row r="4" spans="1:14" ht="13.8" thickBot="1" x14ac:dyDescent="0.35">
      <c r="G4" s="268"/>
    </row>
    <row r="5" spans="1:14" x14ac:dyDescent="0.3">
      <c r="A5" s="273"/>
      <c r="B5" s="279"/>
      <c r="C5" s="1073" t="s">
        <v>887</v>
      </c>
      <c r="D5" s="1073"/>
      <c r="E5" s="1073"/>
      <c r="F5" s="1073"/>
      <c r="G5" s="1073"/>
      <c r="H5" s="1073"/>
      <c r="I5" s="1073"/>
      <c r="J5" s="1073"/>
      <c r="K5" s="1073"/>
      <c r="L5" s="1073"/>
      <c r="M5" s="1074"/>
    </row>
    <row r="6" spans="1:14" ht="13.8" thickBot="1" x14ac:dyDescent="0.35">
      <c r="A6" s="274"/>
      <c r="B6" s="18"/>
      <c r="C6" s="1075" t="s">
        <v>135</v>
      </c>
      <c r="D6" s="1075"/>
      <c r="E6" s="1075"/>
      <c r="F6" s="1075"/>
      <c r="G6" s="1075"/>
      <c r="H6" s="1075"/>
      <c r="I6" s="1075"/>
      <c r="J6" s="1075"/>
      <c r="K6" s="1075"/>
      <c r="L6" s="1075"/>
      <c r="M6" s="1076"/>
    </row>
    <row r="7" spans="1:14" x14ac:dyDescent="0.3">
      <c r="A7" s="978" t="s">
        <v>369</v>
      </c>
      <c r="B7" s="981" t="s">
        <v>365</v>
      </c>
      <c r="C7" s="984" t="s">
        <v>366</v>
      </c>
      <c r="D7" s="984" t="s">
        <v>367</v>
      </c>
      <c r="E7" s="984" t="s">
        <v>0</v>
      </c>
      <c r="F7" s="987" t="s">
        <v>370</v>
      </c>
      <c r="G7" s="1768" t="s">
        <v>2</v>
      </c>
      <c r="H7" s="990" t="s">
        <v>92</v>
      </c>
      <c r="I7" s="993" t="s">
        <v>492</v>
      </c>
      <c r="J7" s="994"/>
      <c r="K7" s="1645" t="s">
        <v>253</v>
      </c>
      <c r="L7" s="998" t="s">
        <v>3</v>
      </c>
      <c r="M7" s="999"/>
    </row>
    <row r="8" spans="1:14" x14ac:dyDescent="0.3">
      <c r="A8" s="979"/>
      <c r="B8" s="1069"/>
      <c r="C8" s="985"/>
      <c r="D8" s="985"/>
      <c r="E8" s="985"/>
      <c r="F8" s="988"/>
      <c r="G8" s="1769"/>
      <c r="H8" s="991"/>
      <c r="I8" s="1002" t="s">
        <v>1</v>
      </c>
      <c r="J8" s="1004" t="s">
        <v>93</v>
      </c>
      <c r="K8" s="1771"/>
      <c r="L8" s="1000"/>
      <c r="M8" s="1001"/>
    </row>
    <row r="9" spans="1:14" ht="58.95" customHeight="1" thickBot="1" x14ac:dyDescent="0.35">
      <c r="A9" s="980"/>
      <c r="B9" s="983"/>
      <c r="C9" s="986"/>
      <c r="D9" s="986"/>
      <c r="E9" s="986"/>
      <c r="F9" s="989"/>
      <c r="G9" s="1770"/>
      <c r="H9" s="992"/>
      <c r="I9" s="1003"/>
      <c r="J9" s="1005"/>
      <c r="K9" s="1772"/>
      <c r="L9" s="255" t="s">
        <v>373</v>
      </c>
      <c r="M9" s="23" t="s">
        <v>374</v>
      </c>
    </row>
    <row r="10" spans="1:14" s="69" customFormat="1" ht="13.8" thickBot="1" x14ac:dyDescent="0.3">
      <c r="A10" s="1536" t="s">
        <v>434</v>
      </c>
      <c r="B10" s="1776"/>
      <c r="C10" s="1776"/>
      <c r="D10" s="1776"/>
      <c r="E10" s="1776"/>
      <c r="F10" s="1776"/>
      <c r="G10" s="1776"/>
      <c r="H10" s="1776"/>
      <c r="I10" s="1776"/>
      <c r="J10" s="1776"/>
      <c r="K10" s="1776"/>
      <c r="L10" s="1776"/>
      <c r="M10" s="1777"/>
    </row>
    <row r="11" spans="1:14" s="69" customFormat="1" ht="13.8" thickBot="1" x14ac:dyDescent="0.3">
      <c r="A11" s="104"/>
      <c r="B11" s="1773" t="s">
        <v>407</v>
      </c>
      <c r="C11" s="1774"/>
      <c r="D11" s="1774"/>
      <c r="E11" s="1774"/>
      <c r="F11" s="1774"/>
      <c r="G11" s="1774"/>
      <c r="H11" s="1774"/>
      <c r="I11" s="1774"/>
      <c r="J11" s="1774"/>
      <c r="K11" s="1774"/>
      <c r="L11" s="1774"/>
      <c r="M11" s="1775"/>
    </row>
    <row r="12" spans="1:14" ht="13.8" thickBot="1" x14ac:dyDescent="0.35">
      <c r="A12" s="105"/>
      <c r="B12" s="107"/>
      <c r="C12" s="1763" t="s">
        <v>408</v>
      </c>
      <c r="D12" s="1764"/>
      <c r="E12" s="1764"/>
      <c r="F12" s="1764"/>
      <c r="G12" s="1764"/>
      <c r="H12" s="1764"/>
      <c r="I12" s="1764"/>
      <c r="J12" s="1764"/>
      <c r="K12" s="110"/>
      <c r="L12" s="110"/>
      <c r="M12" s="101"/>
      <c r="N12" s="18"/>
    </row>
    <row r="13" spans="1:14" ht="13.8" thickBot="1" x14ac:dyDescent="0.35">
      <c r="A13" s="105"/>
      <c r="B13" s="107"/>
      <c r="C13" s="818"/>
      <c r="D13" s="761" t="s">
        <v>409</v>
      </c>
      <c r="E13" s="291"/>
      <c r="F13" s="291"/>
      <c r="G13" s="291"/>
      <c r="H13" s="291"/>
      <c r="I13" s="291"/>
      <c r="J13" s="291"/>
      <c r="K13" s="291"/>
      <c r="L13" s="291"/>
      <c r="M13" s="292"/>
      <c r="N13" s="18"/>
    </row>
    <row r="14" spans="1:14" ht="13.2" customHeight="1" x14ac:dyDescent="0.3">
      <c r="A14" s="105"/>
      <c r="B14" s="107"/>
      <c r="C14" s="116"/>
      <c r="D14" s="1765"/>
      <c r="E14" s="1753" t="s">
        <v>417</v>
      </c>
      <c r="F14" s="1029" t="s">
        <v>797</v>
      </c>
      <c r="G14" s="502" t="s">
        <v>5</v>
      </c>
      <c r="H14" s="450">
        <v>373.7</v>
      </c>
      <c r="I14" s="1438" t="s">
        <v>831</v>
      </c>
      <c r="J14" s="1438">
        <v>1</v>
      </c>
      <c r="K14" s="1554" t="s">
        <v>827</v>
      </c>
      <c r="L14" s="1029" t="s">
        <v>733</v>
      </c>
      <c r="M14" s="1762" t="s">
        <v>55</v>
      </c>
    </row>
    <row r="15" spans="1:14" x14ac:dyDescent="0.3">
      <c r="A15" s="105"/>
      <c r="B15" s="107"/>
      <c r="C15" s="116"/>
      <c r="D15" s="1766"/>
      <c r="E15" s="1759"/>
      <c r="F15" s="1029"/>
      <c r="G15" s="502" t="s">
        <v>7</v>
      </c>
      <c r="H15" s="450">
        <v>823.2</v>
      </c>
      <c r="I15" s="1438"/>
      <c r="J15" s="1438"/>
      <c r="K15" s="1555"/>
      <c r="L15" s="1029"/>
      <c r="M15" s="1060"/>
      <c r="N15" s="16"/>
    </row>
    <row r="16" spans="1:14" x14ac:dyDescent="0.3">
      <c r="A16" s="105"/>
      <c r="B16" s="107"/>
      <c r="C16" s="116"/>
      <c r="D16" s="1766"/>
      <c r="E16" s="1760"/>
      <c r="F16" s="1029"/>
      <c r="G16" s="502" t="s">
        <v>10</v>
      </c>
      <c r="H16" s="450">
        <v>1</v>
      </c>
      <c r="I16" s="1438"/>
      <c r="J16" s="1438"/>
      <c r="K16" s="1555"/>
      <c r="L16" s="1029"/>
      <c r="M16" s="1060"/>
      <c r="N16" s="16"/>
    </row>
    <row r="17" spans="1:14" x14ac:dyDescent="0.3">
      <c r="A17" s="105"/>
      <c r="B17" s="107"/>
      <c r="C17" s="116"/>
      <c r="D17" s="1766"/>
      <c r="E17" s="1753" t="s">
        <v>418</v>
      </c>
      <c r="F17" s="1554" t="s">
        <v>828</v>
      </c>
      <c r="G17" s="502" t="s">
        <v>5</v>
      </c>
      <c r="H17" s="450">
        <v>334.1</v>
      </c>
      <c r="I17" s="1438" t="s">
        <v>831</v>
      </c>
      <c r="J17" s="1751">
        <v>1</v>
      </c>
      <c r="K17" s="1555"/>
      <c r="L17" s="1029"/>
      <c r="M17" s="1060"/>
      <c r="N17" s="16"/>
    </row>
    <row r="18" spans="1:14" x14ac:dyDescent="0.3">
      <c r="A18" s="105"/>
      <c r="B18" s="107"/>
      <c r="C18" s="116"/>
      <c r="D18" s="1766"/>
      <c r="E18" s="1754"/>
      <c r="F18" s="1384"/>
      <c r="G18" s="502" t="s">
        <v>7</v>
      </c>
      <c r="H18" s="450">
        <v>699.4</v>
      </c>
      <c r="I18" s="1438"/>
      <c r="J18" s="1720"/>
      <c r="K18" s="1555"/>
      <c r="L18" s="1029"/>
      <c r="M18" s="1060"/>
      <c r="N18" s="16"/>
    </row>
    <row r="19" spans="1:14" x14ac:dyDescent="0.3">
      <c r="A19" s="105"/>
      <c r="B19" s="107"/>
      <c r="C19" s="116"/>
      <c r="D19" s="1766"/>
      <c r="E19" s="1755"/>
      <c r="F19" s="1595"/>
      <c r="G19" s="502" t="s">
        <v>10</v>
      </c>
      <c r="H19" s="450">
        <v>0</v>
      </c>
      <c r="I19" s="1438"/>
      <c r="J19" s="1752"/>
      <c r="K19" s="1555"/>
      <c r="L19" s="1029"/>
      <c r="M19" s="1060"/>
    </row>
    <row r="20" spans="1:14" x14ac:dyDescent="0.3">
      <c r="A20" s="105"/>
      <c r="B20" s="107"/>
      <c r="C20" s="116"/>
      <c r="D20" s="1766"/>
      <c r="E20" s="1753" t="s">
        <v>419</v>
      </c>
      <c r="F20" s="1554" t="s">
        <v>798</v>
      </c>
      <c r="G20" s="502" t="s">
        <v>5</v>
      </c>
      <c r="H20" s="450">
        <v>273.7</v>
      </c>
      <c r="I20" s="1438" t="s">
        <v>831</v>
      </c>
      <c r="J20" s="1751">
        <v>1</v>
      </c>
      <c r="K20" s="1555"/>
      <c r="L20" s="1029"/>
      <c r="M20" s="1060"/>
    </row>
    <row r="21" spans="1:14" x14ac:dyDescent="0.3">
      <c r="A21" s="105"/>
      <c r="B21" s="107"/>
      <c r="C21" s="116"/>
      <c r="D21" s="1766"/>
      <c r="E21" s="1754"/>
      <c r="F21" s="1384"/>
      <c r="G21" s="502" t="s">
        <v>7</v>
      </c>
      <c r="H21" s="450">
        <v>452.1</v>
      </c>
      <c r="I21" s="1438"/>
      <c r="J21" s="1720"/>
      <c r="K21" s="1555"/>
      <c r="L21" s="1029"/>
      <c r="M21" s="1060"/>
    </row>
    <row r="22" spans="1:14" x14ac:dyDescent="0.3">
      <c r="A22" s="105"/>
      <c r="B22" s="107"/>
      <c r="C22" s="116"/>
      <c r="D22" s="1766"/>
      <c r="E22" s="1755"/>
      <c r="F22" s="1595"/>
      <c r="G22" s="502" t="s">
        <v>10</v>
      </c>
      <c r="H22" s="450">
        <v>0.3</v>
      </c>
      <c r="I22" s="1438"/>
      <c r="J22" s="1752"/>
      <c r="K22" s="1555"/>
      <c r="L22" s="1029"/>
      <c r="M22" s="1060"/>
    </row>
    <row r="23" spans="1:14" x14ac:dyDescent="0.3">
      <c r="A23" s="105"/>
      <c r="B23" s="107"/>
      <c r="C23" s="116"/>
      <c r="D23" s="1766"/>
      <c r="E23" s="1753" t="s">
        <v>420</v>
      </c>
      <c r="F23" s="1554" t="s">
        <v>799</v>
      </c>
      <c r="G23" s="502" t="s">
        <v>5</v>
      </c>
      <c r="H23" s="450">
        <v>332.8</v>
      </c>
      <c r="I23" s="1438" t="s">
        <v>831</v>
      </c>
      <c r="J23" s="1751">
        <v>1</v>
      </c>
      <c r="K23" s="1555"/>
      <c r="L23" s="1029"/>
      <c r="M23" s="1060"/>
    </row>
    <row r="24" spans="1:14" x14ac:dyDescent="0.3">
      <c r="A24" s="105"/>
      <c r="B24" s="107"/>
      <c r="C24" s="116"/>
      <c r="D24" s="1766"/>
      <c r="E24" s="1754"/>
      <c r="F24" s="1384"/>
      <c r="G24" s="502" t="s">
        <v>7</v>
      </c>
      <c r="H24" s="450">
        <v>721.1</v>
      </c>
      <c r="I24" s="1438"/>
      <c r="J24" s="1720"/>
      <c r="K24" s="1555"/>
      <c r="L24" s="1029"/>
      <c r="M24" s="1060"/>
    </row>
    <row r="25" spans="1:14" x14ac:dyDescent="0.3">
      <c r="A25" s="105"/>
      <c r="B25" s="107"/>
      <c r="C25" s="116"/>
      <c r="D25" s="1766"/>
      <c r="E25" s="1755"/>
      <c r="F25" s="1595"/>
      <c r="G25" s="502" t="s">
        <v>10</v>
      </c>
      <c r="H25" s="450">
        <v>3.4</v>
      </c>
      <c r="I25" s="1438"/>
      <c r="J25" s="1752"/>
      <c r="K25" s="1555"/>
      <c r="L25" s="1029"/>
      <c r="M25" s="1060"/>
      <c r="N25" s="16"/>
    </row>
    <row r="26" spans="1:14" x14ac:dyDescent="0.3">
      <c r="A26" s="105"/>
      <c r="B26" s="107"/>
      <c r="C26" s="116"/>
      <c r="D26" s="1766"/>
      <c r="E26" s="1753" t="s">
        <v>421</v>
      </c>
      <c r="F26" s="1554" t="s">
        <v>800</v>
      </c>
      <c r="G26" s="502" t="s">
        <v>5</v>
      </c>
      <c r="H26" s="450">
        <v>448</v>
      </c>
      <c r="I26" s="1438" t="s">
        <v>831</v>
      </c>
      <c r="J26" s="1751">
        <v>1</v>
      </c>
      <c r="K26" s="1555"/>
      <c r="L26" s="1029"/>
      <c r="M26" s="1060"/>
      <c r="N26" s="16"/>
    </row>
    <row r="27" spans="1:14" x14ac:dyDescent="0.3">
      <c r="A27" s="105"/>
      <c r="B27" s="107"/>
      <c r="C27" s="116"/>
      <c r="D27" s="1766"/>
      <c r="E27" s="1754"/>
      <c r="F27" s="1384"/>
      <c r="G27" s="502" t="s">
        <v>7</v>
      </c>
      <c r="H27" s="450">
        <v>605.29999999999995</v>
      </c>
      <c r="I27" s="1438"/>
      <c r="J27" s="1720"/>
      <c r="K27" s="1555"/>
      <c r="L27" s="1029"/>
      <c r="M27" s="1060"/>
      <c r="N27" s="16"/>
    </row>
    <row r="28" spans="1:14" x14ac:dyDescent="0.3">
      <c r="A28" s="105"/>
      <c r="B28" s="107"/>
      <c r="C28" s="116"/>
      <c r="D28" s="1766"/>
      <c r="E28" s="1755"/>
      <c r="F28" s="1595"/>
      <c r="G28" s="502" t="s">
        <v>10</v>
      </c>
      <c r="H28" s="450">
        <v>4</v>
      </c>
      <c r="I28" s="1438"/>
      <c r="J28" s="1752"/>
      <c r="K28" s="1555"/>
      <c r="L28" s="1029"/>
      <c r="M28" s="1060"/>
    </row>
    <row r="29" spans="1:14" x14ac:dyDescent="0.3">
      <c r="A29" s="105"/>
      <c r="B29" s="107"/>
      <c r="C29" s="116"/>
      <c r="D29" s="1766"/>
      <c r="E29" s="1753" t="s">
        <v>422</v>
      </c>
      <c r="F29" s="1554" t="s">
        <v>801</v>
      </c>
      <c r="G29" s="502" t="s">
        <v>5</v>
      </c>
      <c r="H29" s="450">
        <v>136.30000000000001</v>
      </c>
      <c r="I29" s="1438" t="s">
        <v>831</v>
      </c>
      <c r="J29" s="1751">
        <v>1</v>
      </c>
      <c r="K29" s="1555"/>
      <c r="L29" s="1029"/>
      <c r="M29" s="1060"/>
      <c r="N29" s="16"/>
    </row>
    <row r="30" spans="1:14" x14ac:dyDescent="0.3">
      <c r="A30" s="105"/>
      <c r="B30" s="107"/>
      <c r="C30" s="116"/>
      <c r="D30" s="1766"/>
      <c r="E30" s="1754"/>
      <c r="F30" s="1384"/>
      <c r="G30" s="502" t="s">
        <v>7</v>
      </c>
      <c r="H30" s="450">
        <v>212.9</v>
      </c>
      <c r="I30" s="1438"/>
      <c r="J30" s="1720"/>
      <c r="K30" s="1555"/>
      <c r="L30" s="1029"/>
      <c r="M30" s="1060"/>
      <c r="N30" s="16"/>
    </row>
    <row r="31" spans="1:14" x14ac:dyDescent="0.3">
      <c r="A31" s="105"/>
      <c r="B31" s="107"/>
      <c r="C31" s="116"/>
      <c r="D31" s="1766"/>
      <c r="E31" s="1755"/>
      <c r="F31" s="1595"/>
      <c r="G31" s="502" t="s">
        <v>10</v>
      </c>
      <c r="H31" s="450">
        <v>2.8</v>
      </c>
      <c r="I31" s="1438"/>
      <c r="J31" s="1752"/>
      <c r="K31" s="1555"/>
      <c r="L31" s="1029"/>
      <c r="M31" s="1060"/>
      <c r="N31" s="16"/>
    </row>
    <row r="32" spans="1:14" x14ac:dyDescent="0.3">
      <c r="A32" s="105"/>
      <c r="B32" s="107"/>
      <c r="C32" s="116"/>
      <c r="D32" s="1766"/>
      <c r="E32" s="1761" t="s">
        <v>423</v>
      </c>
      <c r="F32" s="1756" t="s">
        <v>802</v>
      </c>
      <c r="G32" s="502" t="s">
        <v>5</v>
      </c>
      <c r="H32" s="450">
        <v>114</v>
      </c>
      <c r="I32" s="1438" t="s">
        <v>831</v>
      </c>
      <c r="J32" s="1751">
        <v>1</v>
      </c>
      <c r="K32" s="1555"/>
      <c r="L32" s="1029"/>
      <c r="M32" s="1060"/>
    </row>
    <row r="33" spans="1:18" x14ac:dyDescent="0.3">
      <c r="A33" s="105"/>
      <c r="B33" s="107"/>
      <c r="C33" s="116"/>
      <c r="D33" s="1766"/>
      <c r="E33" s="1754"/>
      <c r="F33" s="1757"/>
      <c r="G33" s="502" t="s">
        <v>7</v>
      </c>
      <c r="H33" s="450">
        <v>237.4</v>
      </c>
      <c r="I33" s="1438"/>
      <c r="J33" s="1720"/>
      <c r="K33" s="1555"/>
      <c r="L33" s="1029"/>
      <c r="M33" s="1060"/>
    </row>
    <row r="34" spans="1:18" x14ac:dyDescent="0.3">
      <c r="A34" s="105"/>
      <c r="B34" s="107"/>
      <c r="C34" s="116"/>
      <c r="D34" s="1766"/>
      <c r="E34" s="1755"/>
      <c r="F34" s="1758"/>
      <c r="G34" s="502" t="s">
        <v>10</v>
      </c>
      <c r="H34" s="450">
        <v>3</v>
      </c>
      <c r="I34" s="1438"/>
      <c r="J34" s="1752"/>
      <c r="K34" s="1477"/>
      <c r="L34" s="1029"/>
      <c r="M34" s="1060"/>
    </row>
    <row r="35" spans="1:18" ht="26.4" x14ac:dyDescent="0.3">
      <c r="A35" s="105"/>
      <c r="B35" s="107"/>
      <c r="C35" s="116"/>
      <c r="D35" s="1766"/>
      <c r="E35" s="158" t="s">
        <v>424</v>
      </c>
      <c r="F35" s="502" t="s">
        <v>99</v>
      </c>
      <c r="G35" s="502" t="s">
        <v>7</v>
      </c>
      <c r="H35" s="450">
        <v>5</v>
      </c>
      <c r="I35" s="447" t="s">
        <v>60</v>
      </c>
      <c r="J35" s="447">
        <v>15</v>
      </c>
      <c r="K35" s="449" t="s">
        <v>498</v>
      </c>
      <c r="L35" s="1029"/>
      <c r="M35" s="1060"/>
    </row>
    <row r="36" spans="1:18" ht="26.4" x14ac:dyDescent="0.3">
      <c r="A36" s="105"/>
      <c r="B36" s="107"/>
      <c r="C36" s="116"/>
      <c r="D36" s="1766"/>
      <c r="E36" s="158" t="s">
        <v>425</v>
      </c>
      <c r="F36" s="502" t="s">
        <v>61</v>
      </c>
      <c r="G36" s="502" t="s">
        <v>7</v>
      </c>
      <c r="H36" s="450">
        <v>3.5</v>
      </c>
      <c r="I36" s="447" t="s">
        <v>62</v>
      </c>
      <c r="J36" s="447">
        <v>11</v>
      </c>
      <c r="K36" s="449" t="s">
        <v>499</v>
      </c>
      <c r="L36" s="1029"/>
      <c r="M36" s="1060"/>
    </row>
    <row r="37" spans="1:18" ht="39.6" x14ac:dyDescent="0.3">
      <c r="A37" s="105"/>
      <c r="B37" s="107"/>
      <c r="C37" s="116"/>
      <c r="D37" s="1766"/>
      <c r="E37" s="144" t="s">
        <v>426</v>
      </c>
      <c r="F37" s="502" t="s">
        <v>63</v>
      </c>
      <c r="G37" s="502" t="s">
        <v>5</v>
      </c>
      <c r="H37" s="450">
        <v>100</v>
      </c>
      <c r="I37" s="447" t="s">
        <v>64</v>
      </c>
      <c r="J37" s="447">
        <v>610</v>
      </c>
      <c r="K37" s="449" t="s">
        <v>500</v>
      </c>
      <c r="L37" s="502" t="s">
        <v>734</v>
      </c>
      <c r="M37" s="1060"/>
    </row>
    <row r="38" spans="1:18" ht="26.4" x14ac:dyDescent="0.3">
      <c r="A38" s="105"/>
      <c r="B38" s="107"/>
      <c r="C38" s="116"/>
      <c r="D38" s="1766"/>
      <c r="E38" s="476" t="s">
        <v>427</v>
      </c>
      <c r="F38" s="502" t="s">
        <v>111</v>
      </c>
      <c r="G38" s="502" t="s">
        <v>5</v>
      </c>
      <c r="H38" s="450">
        <v>0</v>
      </c>
      <c r="I38" s="447" t="s">
        <v>322</v>
      </c>
      <c r="J38" s="447">
        <v>1</v>
      </c>
      <c r="K38" s="749" t="s">
        <v>501</v>
      </c>
      <c r="L38" s="502" t="s">
        <v>733</v>
      </c>
      <c r="M38" s="1010"/>
    </row>
    <row r="39" spans="1:18" ht="26.4" x14ac:dyDescent="0.3">
      <c r="A39" s="105"/>
      <c r="B39" s="107"/>
      <c r="C39" s="116"/>
      <c r="D39" s="1766"/>
      <c r="E39" s="573" t="s">
        <v>428</v>
      </c>
      <c r="F39" s="447" t="s">
        <v>128</v>
      </c>
      <c r="G39" s="447" t="s">
        <v>5</v>
      </c>
      <c r="H39" s="450">
        <v>3</v>
      </c>
      <c r="I39" s="447" t="s">
        <v>126</v>
      </c>
      <c r="J39" s="447">
        <v>30</v>
      </c>
      <c r="K39" s="449" t="s">
        <v>502</v>
      </c>
      <c r="L39" s="447" t="s">
        <v>735</v>
      </c>
      <c r="M39" s="431" t="s">
        <v>507</v>
      </c>
    </row>
    <row r="40" spans="1:18" ht="26.4" x14ac:dyDescent="0.3">
      <c r="A40" s="105"/>
      <c r="B40" s="107"/>
      <c r="C40" s="116"/>
      <c r="D40" s="1766"/>
      <c r="E40" s="158" t="s">
        <v>429</v>
      </c>
      <c r="F40" s="502" t="s">
        <v>65</v>
      </c>
      <c r="G40" s="502" t="s">
        <v>7</v>
      </c>
      <c r="H40" s="450">
        <v>80.099999999999994</v>
      </c>
      <c r="I40" s="447" t="s">
        <v>66</v>
      </c>
      <c r="J40" s="447">
        <v>18</v>
      </c>
      <c r="K40" s="750" t="s">
        <v>882</v>
      </c>
      <c r="L40" s="447" t="s">
        <v>732</v>
      </c>
      <c r="M40" s="431" t="s">
        <v>55</v>
      </c>
      <c r="O40" s="18"/>
      <c r="P40" s="18"/>
      <c r="Q40" s="18"/>
      <c r="R40" s="18"/>
    </row>
    <row r="41" spans="1:18" x14ac:dyDescent="0.3">
      <c r="A41" s="105"/>
      <c r="B41" s="107"/>
      <c r="C41" s="116"/>
      <c r="D41" s="1766"/>
      <c r="E41" s="1744" t="s">
        <v>430</v>
      </c>
      <c r="F41" s="1745" t="s">
        <v>19</v>
      </c>
      <c r="G41" s="866" t="s">
        <v>5</v>
      </c>
      <c r="H41" s="309">
        <v>240</v>
      </c>
      <c r="I41" s="1470" t="s">
        <v>20</v>
      </c>
      <c r="J41" s="1470">
        <v>100</v>
      </c>
      <c r="K41" s="1736" t="s">
        <v>829</v>
      </c>
      <c r="L41" s="954" t="s">
        <v>275</v>
      </c>
      <c r="M41" s="1060" t="s">
        <v>11</v>
      </c>
      <c r="O41" s="18"/>
      <c r="P41" s="18"/>
      <c r="Q41" s="18"/>
      <c r="R41" s="18"/>
    </row>
    <row r="42" spans="1:18" s="11" customFormat="1" x14ac:dyDescent="0.3">
      <c r="A42" s="105"/>
      <c r="B42" s="107"/>
      <c r="C42" s="116"/>
      <c r="D42" s="1766"/>
      <c r="E42" s="1744"/>
      <c r="F42" s="1745"/>
      <c r="G42" s="851"/>
      <c r="H42" s="310"/>
      <c r="I42" s="1470"/>
      <c r="J42" s="1470"/>
      <c r="K42" s="1736"/>
      <c r="L42" s="954"/>
      <c r="M42" s="1060"/>
      <c r="O42" s="17"/>
      <c r="P42" s="17"/>
      <c r="Q42" s="17"/>
      <c r="R42" s="17"/>
    </row>
    <row r="43" spans="1:18" ht="39.6" x14ac:dyDescent="0.3">
      <c r="A43" s="105"/>
      <c r="B43" s="107"/>
      <c r="C43" s="116"/>
      <c r="D43" s="1766"/>
      <c r="E43" s="870" t="s">
        <v>431</v>
      </c>
      <c r="F43" s="869" t="s">
        <v>321</v>
      </c>
      <c r="G43" s="871" t="s">
        <v>5</v>
      </c>
      <c r="H43" s="882">
        <v>300</v>
      </c>
      <c r="I43" s="868" t="s">
        <v>740</v>
      </c>
      <c r="J43" s="868">
        <v>1</v>
      </c>
      <c r="K43" s="1736"/>
      <c r="L43" s="954"/>
      <c r="M43" s="1060"/>
      <c r="O43" s="18"/>
      <c r="P43" s="18"/>
      <c r="Q43" s="18"/>
      <c r="R43" s="18"/>
    </row>
    <row r="44" spans="1:18" s="11" customFormat="1" ht="10.95" customHeight="1" x14ac:dyDescent="0.3">
      <c r="A44" s="105"/>
      <c r="B44" s="107"/>
      <c r="C44" s="116"/>
      <c r="D44" s="1766"/>
      <c r="E44" s="1744" t="s">
        <v>432</v>
      </c>
      <c r="F44" s="1190" t="s">
        <v>90</v>
      </c>
      <c r="G44" s="1745" t="s">
        <v>5</v>
      </c>
      <c r="H44" s="1738">
        <v>30</v>
      </c>
      <c r="I44" s="1725" t="s">
        <v>251</v>
      </c>
      <c r="J44" s="1725">
        <v>1</v>
      </c>
      <c r="K44" s="1736"/>
      <c r="L44" s="954"/>
      <c r="M44" s="1060"/>
      <c r="O44" s="17"/>
      <c r="P44" s="17"/>
      <c r="Q44" s="17"/>
      <c r="R44" s="17"/>
    </row>
    <row r="45" spans="1:18" s="11" customFormat="1" ht="4.5" customHeight="1" x14ac:dyDescent="0.3">
      <c r="A45" s="105"/>
      <c r="B45" s="107"/>
      <c r="C45" s="116"/>
      <c r="D45" s="1766"/>
      <c r="E45" s="1437"/>
      <c r="F45" s="948"/>
      <c r="G45" s="948"/>
      <c r="H45" s="1746"/>
      <c r="I45" s="1434"/>
      <c r="J45" s="1434"/>
      <c r="K45" s="1736"/>
      <c r="L45" s="954"/>
      <c r="M45" s="1060"/>
      <c r="N45" s="17"/>
    </row>
    <row r="46" spans="1:18" x14ac:dyDescent="0.3">
      <c r="A46" s="105"/>
      <c r="B46" s="107"/>
      <c r="C46" s="116"/>
      <c r="D46" s="1766"/>
      <c r="E46" s="1437"/>
      <c r="F46" s="948"/>
      <c r="G46" s="948"/>
      <c r="H46" s="1746"/>
      <c r="I46" s="458" t="s">
        <v>252</v>
      </c>
      <c r="J46" s="458">
        <v>0</v>
      </c>
      <c r="K46" s="1736"/>
      <c r="L46" s="954"/>
      <c r="M46" s="1060"/>
      <c r="N46" s="18"/>
      <c r="O46" s="18"/>
    </row>
    <row r="47" spans="1:18" s="11" customFormat="1" ht="26.4" x14ac:dyDescent="0.3">
      <c r="A47" s="105"/>
      <c r="B47" s="107"/>
      <c r="C47" s="116"/>
      <c r="D47" s="1766"/>
      <c r="E47" s="504" t="s">
        <v>433</v>
      </c>
      <c r="F47" s="464" t="s">
        <v>141</v>
      </c>
      <c r="G47" s="464" t="s">
        <v>5</v>
      </c>
      <c r="H47" s="351">
        <v>165</v>
      </c>
      <c r="I47" s="458" t="s">
        <v>20</v>
      </c>
      <c r="J47" s="458">
        <v>100</v>
      </c>
      <c r="K47" s="1736"/>
      <c r="L47" s="1724"/>
      <c r="M47" s="1010"/>
    </row>
    <row r="48" spans="1:18" s="11" customFormat="1" ht="26.4" x14ac:dyDescent="0.3">
      <c r="A48" s="105"/>
      <c r="B48" s="107"/>
      <c r="C48" s="116"/>
      <c r="D48" s="1766"/>
      <c r="E48" s="1729" t="s">
        <v>489</v>
      </c>
      <c r="F48" s="1731" t="s">
        <v>21</v>
      </c>
      <c r="G48" s="1739" t="s">
        <v>5</v>
      </c>
      <c r="H48" s="1738">
        <v>30</v>
      </c>
      <c r="I48" s="575" t="s">
        <v>825</v>
      </c>
      <c r="J48" s="588">
        <v>10</v>
      </c>
      <c r="K48" s="1736"/>
      <c r="L48" s="1739" t="s">
        <v>733</v>
      </c>
      <c r="M48" s="1009" t="s">
        <v>55</v>
      </c>
      <c r="N48" s="10"/>
    </row>
    <row r="49" spans="1:14" ht="26.4" x14ac:dyDescent="0.3">
      <c r="A49" s="105"/>
      <c r="B49" s="107"/>
      <c r="C49" s="116"/>
      <c r="D49" s="1766"/>
      <c r="E49" s="1729"/>
      <c r="F49" s="1731"/>
      <c r="G49" s="1739"/>
      <c r="H49" s="1738"/>
      <c r="I49" s="576" t="s">
        <v>869</v>
      </c>
      <c r="J49" s="467">
        <v>1</v>
      </c>
      <c r="K49" s="1737"/>
      <c r="L49" s="1739"/>
      <c r="M49" s="1060"/>
      <c r="N49" s="18"/>
    </row>
    <row r="50" spans="1:14" x14ac:dyDescent="0.3">
      <c r="A50" s="105"/>
      <c r="B50" s="107"/>
      <c r="C50" s="116"/>
      <c r="D50" s="1766"/>
      <c r="E50" s="475" t="s">
        <v>803</v>
      </c>
      <c r="F50" s="574" t="s">
        <v>703</v>
      </c>
      <c r="G50" s="577" t="s">
        <v>5</v>
      </c>
      <c r="H50" s="711">
        <v>2</v>
      </c>
      <c r="I50" s="578" t="s">
        <v>700</v>
      </c>
      <c r="J50" s="467">
        <v>1</v>
      </c>
      <c r="K50" s="579" t="s">
        <v>493</v>
      </c>
      <c r="L50" s="577" t="s">
        <v>733</v>
      </c>
      <c r="M50" s="1060"/>
    </row>
    <row r="51" spans="1:14" x14ac:dyDescent="0.3">
      <c r="A51" s="105"/>
      <c r="B51" s="107"/>
      <c r="C51" s="116"/>
      <c r="D51" s="1766"/>
      <c r="E51" s="1729" t="s">
        <v>804</v>
      </c>
      <c r="F51" s="1731" t="s">
        <v>826</v>
      </c>
      <c r="G51" s="580" t="s">
        <v>5</v>
      </c>
      <c r="H51" s="309">
        <v>10.8</v>
      </c>
      <c r="I51" s="1733" t="s">
        <v>715</v>
      </c>
      <c r="J51" s="1620">
        <v>2</v>
      </c>
      <c r="K51" s="1741" t="s">
        <v>830</v>
      </c>
      <c r="L51" s="1739" t="s">
        <v>734</v>
      </c>
      <c r="M51" s="1060"/>
    </row>
    <row r="52" spans="1:14" ht="27.45" customHeight="1" thickBot="1" x14ac:dyDescent="0.35">
      <c r="A52" s="105"/>
      <c r="B52" s="107"/>
      <c r="C52" s="116"/>
      <c r="D52" s="1766"/>
      <c r="E52" s="1730"/>
      <c r="F52" s="1732"/>
      <c r="G52" s="428"/>
      <c r="H52" s="581"/>
      <c r="I52" s="1734"/>
      <c r="J52" s="1735"/>
      <c r="K52" s="1742"/>
      <c r="L52" s="1743"/>
      <c r="M52" s="1740"/>
    </row>
    <row r="53" spans="1:14" ht="13.8" thickBot="1" x14ac:dyDescent="0.35">
      <c r="A53" s="105"/>
      <c r="B53" s="107"/>
      <c r="C53" s="116"/>
      <c r="D53" s="1767"/>
      <c r="E53" s="1747" t="s">
        <v>12</v>
      </c>
      <c r="F53" s="1747"/>
      <c r="G53" s="1747"/>
      <c r="H53" s="819">
        <f>SUM(H14:H52)</f>
        <v>6747.9000000000005</v>
      </c>
      <c r="I53" s="1748"/>
      <c r="J53" s="1749"/>
      <c r="K53" s="1749"/>
      <c r="L53" s="1749"/>
      <c r="M53" s="1750"/>
    </row>
    <row r="54" spans="1:14" ht="13.8" thickBot="1" x14ac:dyDescent="0.35">
      <c r="A54" s="105"/>
      <c r="B54" s="107"/>
      <c r="C54" s="116"/>
      <c r="D54" s="1726" t="s">
        <v>410</v>
      </c>
      <c r="E54" s="1727"/>
      <c r="F54" s="1727"/>
      <c r="G54" s="1727"/>
      <c r="H54" s="1727"/>
      <c r="I54" s="1727"/>
      <c r="J54" s="1727"/>
      <c r="K54" s="1727"/>
      <c r="L54" s="1727"/>
      <c r="M54" s="1728"/>
    </row>
    <row r="55" spans="1:14" x14ac:dyDescent="0.3">
      <c r="A55" s="105"/>
      <c r="B55" s="107"/>
      <c r="C55" s="116"/>
      <c r="D55" s="398"/>
      <c r="E55" s="1718" t="s">
        <v>414</v>
      </c>
      <c r="F55" s="1555" t="s">
        <v>320</v>
      </c>
      <c r="G55" s="505" t="s">
        <v>741</v>
      </c>
      <c r="H55" s="452">
        <v>15</v>
      </c>
      <c r="I55" s="1721" t="s">
        <v>57</v>
      </c>
      <c r="J55" s="1709">
        <v>400</v>
      </c>
      <c r="K55" s="1709" t="s">
        <v>503</v>
      </c>
      <c r="L55" s="1709" t="s">
        <v>732</v>
      </c>
      <c r="M55" s="1711" t="s">
        <v>55</v>
      </c>
    </row>
    <row r="56" spans="1:14" ht="13.8" thickBot="1" x14ac:dyDescent="0.35">
      <c r="A56" s="105"/>
      <c r="B56" s="107"/>
      <c r="C56" s="116"/>
      <c r="D56" s="398"/>
      <c r="E56" s="1719"/>
      <c r="F56" s="1720"/>
      <c r="G56" s="436" t="s">
        <v>7</v>
      </c>
      <c r="H56" s="582">
        <v>13</v>
      </c>
      <c r="I56" s="1722"/>
      <c r="J56" s="1723"/>
      <c r="K56" s="1710"/>
      <c r="L56" s="1710"/>
      <c r="M56" s="1712"/>
    </row>
    <row r="57" spans="1:14" ht="13.8" thickBot="1" x14ac:dyDescent="0.35">
      <c r="A57" s="105"/>
      <c r="B57" s="107"/>
      <c r="C57" s="116"/>
      <c r="D57" s="1713" t="s">
        <v>413</v>
      </c>
      <c r="E57" s="1714"/>
      <c r="F57" s="1714"/>
      <c r="G57" s="1714"/>
      <c r="H57" s="150">
        <f>SUM(H55:H56)</f>
        <v>28</v>
      </c>
      <c r="I57" s="357"/>
      <c r="J57" s="290"/>
      <c r="K57" s="356"/>
      <c r="L57" s="1715"/>
      <c r="M57" s="1716"/>
    </row>
    <row r="58" spans="1:14" ht="13.8" thickBot="1" x14ac:dyDescent="0.35">
      <c r="A58" s="105"/>
      <c r="B58" s="107"/>
      <c r="C58" s="117"/>
      <c r="D58" s="1696" t="s">
        <v>8</v>
      </c>
      <c r="E58" s="1696"/>
      <c r="F58" s="1696"/>
      <c r="G58" s="1696"/>
      <c r="H58" s="152">
        <f>H53+H57</f>
        <v>6775.9000000000005</v>
      </c>
      <c r="I58" s="1697"/>
      <c r="J58" s="1697"/>
      <c r="K58" s="347"/>
      <c r="L58" s="347"/>
      <c r="M58" s="9"/>
    </row>
    <row r="59" spans="1:14" ht="13.8" thickBot="1" x14ac:dyDescent="0.35">
      <c r="A59" s="70"/>
      <c r="B59" s="108"/>
      <c r="C59" s="1698" t="s">
        <v>368</v>
      </c>
      <c r="D59" s="1698"/>
      <c r="E59" s="1698"/>
      <c r="F59" s="1698"/>
      <c r="G59" s="1698"/>
      <c r="H59" s="153">
        <f t="shared" ref="H59" si="0">+H58</f>
        <v>6775.9000000000005</v>
      </c>
      <c r="I59" s="114"/>
      <c r="J59" s="114"/>
      <c r="K59" s="114"/>
      <c r="L59" s="114"/>
      <c r="M59" s="115"/>
    </row>
    <row r="60" spans="1:14" ht="13.8" thickBot="1" x14ac:dyDescent="0.3">
      <c r="A60" s="104"/>
      <c r="B60" s="118" t="s">
        <v>416</v>
      </c>
      <c r="C60" s="112"/>
      <c r="D60" s="258"/>
      <c r="E60" s="258"/>
      <c r="F60" s="258"/>
      <c r="G60" s="258"/>
      <c r="H60" s="259"/>
      <c r="I60" s="258"/>
      <c r="J60" s="258"/>
      <c r="K60" s="260"/>
      <c r="L60" s="260"/>
      <c r="M60" s="113"/>
    </row>
    <row r="61" spans="1:14" ht="13.8" thickBot="1" x14ac:dyDescent="0.35">
      <c r="A61" s="105"/>
      <c r="B61" s="107"/>
      <c r="C61" s="109" t="s">
        <v>411</v>
      </c>
      <c r="D61" s="362"/>
      <c r="E61" s="362"/>
      <c r="F61" s="362"/>
      <c r="G61" s="362"/>
      <c r="H61" s="363"/>
      <c r="I61" s="362"/>
      <c r="J61" s="362"/>
      <c r="K61" s="364"/>
      <c r="L61" s="364"/>
      <c r="M61" s="9"/>
    </row>
    <row r="62" spans="1:14" ht="13.8" thickBot="1" x14ac:dyDescent="0.35">
      <c r="A62" s="105"/>
      <c r="B62" s="107"/>
      <c r="C62" s="116"/>
      <c r="D62" s="1699" t="s">
        <v>412</v>
      </c>
      <c r="E62" s="1700"/>
      <c r="F62" s="1700"/>
      <c r="G62" s="1700"/>
      <c r="H62" s="1700"/>
      <c r="I62" s="1700"/>
      <c r="J62" s="1700"/>
      <c r="K62" s="1700"/>
      <c r="L62" s="1700"/>
      <c r="M62" s="1701"/>
    </row>
    <row r="63" spans="1:14" ht="40.200000000000003" thickBot="1" x14ac:dyDescent="0.35">
      <c r="A63" s="105"/>
      <c r="B63" s="107"/>
      <c r="C63" s="1702"/>
      <c r="D63" s="1704"/>
      <c r="E63" s="366" t="s">
        <v>415</v>
      </c>
      <c r="F63" s="367" t="s">
        <v>771</v>
      </c>
      <c r="G63" s="367" t="s">
        <v>5</v>
      </c>
      <c r="H63" s="583">
        <v>4</v>
      </c>
      <c r="I63" s="368" t="s">
        <v>770</v>
      </c>
      <c r="J63" s="368">
        <v>30</v>
      </c>
      <c r="K63" s="367" t="s">
        <v>491</v>
      </c>
      <c r="L63" s="367" t="s">
        <v>726</v>
      </c>
      <c r="M63" s="369" t="s">
        <v>878</v>
      </c>
    </row>
    <row r="64" spans="1:14" ht="13.8" thickBot="1" x14ac:dyDescent="0.35">
      <c r="A64" s="105"/>
      <c r="B64" s="107"/>
      <c r="C64" s="1702"/>
      <c r="D64" s="1705"/>
      <c r="E64" s="1490" t="s">
        <v>12</v>
      </c>
      <c r="F64" s="1490"/>
      <c r="G64" s="1490"/>
      <c r="H64" s="365">
        <f>SUM(H63:H63)</f>
        <v>4</v>
      </c>
      <c r="I64" s="1706"/>
      <c r="J64" s="1706"/>
      <c r="K64" s="1706"/>
      <c r="L64" s="1706"/>
      <c r="M64" s="1707"/>
    </row>
    <row r="65" spans="1:13" ht="13.8" thickBot="1" x14ac:dyDescent="0.35">
      <c r="A65" s="105"/>
      <c r="B65" s="107"/>
      <c r="C65" s="1703"/>
      <c r="D65" s="111"/>
      <c r="E65" s="1708" t="s">
        <v>8</v>
      </c>
      <c r="F65" s="1708"/>
      <c r="G65" s="1708"/>
      <c r="H65" s="154">
        <f>+H64</f>
        <v>4</v>
      </c>
      <c r="I65" s="1603"/>
      <c r="J65" s="1603"/>
      <c r="K65" s="1603"/>
      <c r="L65" s="1603"/>
      <c r="M65" s="1604"/>
    </row>
    <row r="66" spans="1:13" ht="13.8" thickBot="1" x14ac:dyDescent="0.35">
      <c r="A66" s="105"/>
      <c r="B66" s="108"/>
      <c r="C66" s="1717" t="s">
        <v>368</v>
      </c>
      <c r="D66" s="1717"/>
      <c r="E66" s="1717"/>
      <c r="F66" s="1717"/>
      <c r="G66" s="1717"/>
      <c r="H66" s="155">
        <f t="shared" ref="H66" si="1">+H65</f>
        <v>4</v>
      </c>
      <c r="I66" s="102"/>
      <c r="J66" s="102"/>
      <c r="K66" s="102"/>
      <c r="L66" s="102"/>
      <c r="M66" s="103"/>
    </row>
    <row r="67" spans="1:13" ht="13.8" thickBot="1" x14ac:dyDescent="0.35">
      <c r="A67" s="87"/>
      <c r="B67" s="345"/>
      <c r="C67" s="1693" t="s">
        <v>54</v>
      </c>
      <c r="D67" s="1694"/>
      <c r="E67" s="1694"/>
      <c r="F67" s="1694"/>
      <c r="G67" s="1694"/>
      <c r="H67" s="156">
        <f>SUM(H58+H65)</f>
        <v>6779.9000000000005</v>
      </c>
      <c r="I67" s="1695"/>
      <c r="J67" s="1695"/>
      <c r="K67" s="346"/>
      <c r="L67" s="346"/>
      <c r="M67" s="106"/>
    </row>
    <row r="68" spans="1:13" ht="13.5" customHeight="1" x14ac:dyDescent="0.3">
      <c r="G68" s="268"/>
    </row>
    <row r="69" spans="1:13" ht="13.5" customHeight="1" x14ac:dyDescent="0.3">
      <c r="G69" s="268"/>
    </row>
  </sheetData>
  <mergeCells count="100">
    <mergeCell ref="A7:A9"/>
    <mergeCell ref="B7:B9"/>
    <mergeCell ref="K7:K9"/>
    <mergeCell ref="J8:J9"/>
    <mergeCell ref="B11:M11"/>
    <mergeCell ref="A10:M10"/>
    <mergeCell ref="M14:M38"/>
    <mergeCell ref="C12:J12"/>
    <mergeCell ref="D14:D53"/>
    <mergeCell ref="C5:M5"/>
    <mergeCell ref="C6:M6"/>
    <mergeCell ref="C7:C9"/>
    <mergeCell ref="D7:D9"/>
    <mergeCell ref="E7:E9"/>
    <mergeCell ref="F7:F9"/>
    <mergeCell ref="G7:G9"/>
    <mergeCell ref="H7:H9"/>
    <mergeCell ref="I8:I9"/>
    <mergeCell ref="I7:J7"/>
    <mergeCell ref="L7:M8"/>
    <mergeCell ref="E20:E22"/>
    <mergeCell ref="E23:E25"/>
    <mergeCell ref="F32:F34"/>
    <mergeCell ref="F14:F16"/>
    <mergeCell ref="L14:L36"/>
    <mergeCell ref="E17:E19"/>
    <mergeCell ref="F17:F19"/>
    <mergeCell ref="I17:I19"/>
    <mergeCell ref="J17:J19"/>
    <mergeCell ref="E14:E16"/>
    <mergeCell ref="I14:I16"/>
    <mergeCell ref="J14:J16"/>
    <mergeCell ref="J29:J31"/>
    <mergeCell ref="I32:I34"/>
    <mergeCell ref="J32:J34"/>
    <mergeCell ref="E32:E34"/>
    <mergeCell ref="E53:G53"/>
    <mergeCell ref="I53:M53"/>
    <mergeCell ref="F20:F22"/>
    <mergeCell ref="I20:I22"/>
    <mergeCell ref="J20:J22"/>
    <mergeCell ref="F23:F25"/>
    <mergeCell ref="I23:I25"/>
    <mergeCell ref="J23:J25"/>
    <mergeCell ref="K14:K34"/>
    <mergeCell ref="E26:E28"/>
    <mergeCell ref="F26:F28"/>
    <mergeCell ref="I26:I28"/>
    <mergeCell ref="J26:J28"/>
    <mergeCell ref="E29:E31"/>
    <mergeCell ref="F29:F31"/>
    <mergeCell ref="I29:I31"/>
    <mergeCell ref="E48:E49"/>
    <mergeCell ref="F48:F49"/>
    <mergeCell ref="G48:G49"/>
    <mergeCell ref="E41:E42"/>
    <mergeCell ref="F41:F42"/>
    <mergeCell ref="J41:J42"/>
    <mergeCell ref="E44:E46"/>
    <mergeCell ref="F44:F46"/>
    <mergeCell ref="G44:G46"/>
    <mergeCell ref="H44:H46"/>
    <mergeCell ref="L41:L47"/>
    <mergeCell ref="M41:M47"/>
    <mergeCell ref="I44:I45"/>
    <mergeCell ref="J44:J45"/>
    <mergeCell ref="D54:M54"/>
    <mergeCell ref="E51:E52"/>
    <mergeCell ref="F51:F52"/>
    <mergeCell ref="I51:I52"/>
    <mergeCell ref="J51:J52"/>
    <mergeCell ref="K41:K49"/>
    <mergeCell ref="H48:H49"/>
    <mergeCell ref="L48:L49"/>
    <mergeCell ref="M48:M52"/>
    <mergeCell ref="K51:K52"/>
    <mergeCell ref="L51:L52"/>
    <mergeCell ref="I41:I42"/>
    <mergeCell ref="L55:L56"/>
    <mergeCell ref="M55:M56"/>
    <mergeCell ref="D57:G57"/>
    <mergeCell ref="L57:M57"/>
    <mergeCell ref="C66:G66"/>
    <mergeCell ref="E55:E56"/>
    <mergeCell ref="F55:F56"/>
    <mergeCell ref="I55:I56"/>
    <mergeCell ref="J55:J56"/>
    <mergeCell ref="K55:K56"/>
    <mergeCell ref="C67:G67"/>
    <mergeCell ref="I67:J67"/>
    <mergeCell ref="D58:G58"/>
    <mergeCell ref="I58:J58"/>
    <mergeCell ref="C59:G59"/>
    <mergeCell ref="D62:M62"/>
    <mergeCell ref="C63:C65"/>
    <mergeCell ref="D63:D64"/>
    <mergeCell ref="E64:G64"/>
    <mergeCell ref="I64:M64"/>
    <mergeCell ref="E65:G65"/>
    <mergeCell ref="I65:M65"/>
  </mergeCells>
  <phoneticPr fontId="31" type="noConversion"/>
  <pageMargins left="0.39370078740157483" right="0.39370078740157483" top="0.78740157480314965" bottom="0.39370078740157483" header="0" footer="0"/>
  <pageSetup paperSize="9" scale="8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5"/>
  <sheetViews>
    <sheetView view="pageBreakPreview" zoomScale="85" zoomScaleNormal="100" zoomScaleSheetLayoutView="85" workbookViewId="0">
      <selection activeCell="J3" sqref="J3"/>
    </sheetView>
  </sheetViews>
  <sheetFormatPr defaultColWidth="9.109375" defaultRowHeight="13.2" x14ac:dyDescent="0.3"/>
  <cols>
    <col min="1" max="1" width="3.5546875" style="12" customWidth="1"/>
    <col min="2" max="2" width="3.88671875" style="12" customWidth="1"/>
    <col min="3" max="3" width="3.5546875" style="12" customWidth="1"/>
    <col min="4" max="4" width="3.6640625" style="12" customWidth="1"/>
    <col min="5" max="5" width="9.88671875" style="12" customWidth="1"/>
    <col min="6" max="6" width="36.33203125" style="12" customWidth="1"/>
    <col min="7" max="7" width="8.6640625" style="1" customWidth="1"/>
    <col min="8" max="8" width="9.33203125" style="173" customWidth="1"/>
    <col min="9" max="9" width="23.44140625" style="12" customWidth="1"/>
    <col min="10" max="10" width="7" style="295" customWidth="1"/>
    <col min="11" max="11" width="7" style="12" customWidth="1"/>
    <col min="12" max="12" width="19.5546875" style="12" customWidth="1"/>
    <col min="13" max="13" width="15.44140625" style="12" customWidth="1"/>
    <col min="14" max="16384" width="9.109375" style="12"/>
  </cols>
  <sheetData>
    <row r="1" spans="1:14" s="133" customFormat="1" ht="15.6" x14ac:dyDescent="0.3">
      <c r="G1" s="1"/>
      <c r="H1" s="173"/>
      <c r="J1" s="270" t="s">
        <v>864</v>
      </c>
    </row>
    <row r="2" spans="1:14" s="133" customFormat="1" ht="15.6" x14ac:dyDescent="0.3">
      <c r="G2" s="1"/>
      <c r="H2" s="173"/>
      <c r="J2" s="271" t="s">
        <v>874</v>
      </c>
    </row>
    <row r="3" spans="1:14" s="133" customFormat="1" ht="15.6" x14ac:dyDescent="0.3">
      <c r="G3" s="1"/>
      <c r="H3" s="173"/>
      <c r="J3" s="271" t="s">
        <v>890</v>
      </c>
    </row>
    <row r="4" spans="1:14" s="133" customFormat="1" ht="13.8" thickBot="1" x14ac:dyDescent="0.35">
      <c r="G4" s="1"/>
      <c r="H4" s="173"/>
      <c r="J4" s="295"/>
    </row>
    <row r="5" spans="1:14" ht="15.6" x14ac:dyDescent="0.3">
      <c r="A5" s="57"/>
      <c r="B5" s="272"/>
      <c r="C5" s="973" t="s">
        <v>887</v>
      </c>
      <c r="D5" s="973"/>
      <c r="E5" s="973"/>
      <c r="F5" s="973"/>
      <c r="G5" s="973"/>
      <c r="H5" s="973"/>
      <c r="I5" s="973"/>
      <c r="J5" s="973"/>
      <c r="K5" s="973"/>
      <c r="L5" s="973"/>
      <c r="M5" s="974"/>
      <c r="N5" s="3"/>
    </row>
    <row r="6" spans="1:14" ht="16.2" thickBot="1" x14ac:dyDescent="0.35">
      <c r="A6" s="267"/>
      <c r="B6" s="121"/>
      <c r="C6" s="976" t="s">
        <v>326</v>
      </c>
      <c r="D6" s="976"/>
      <c r="E6" s="976"/>
      <c r="F6" s="976"/>
      <c r="G6" s="976"/>
      <c r="H6" s="976"/>
      <c r="I6" s="976"/>
      <c r="J6" s="976"/>
      <c r="K6" s="976"/>
      <c r="L6" s="976"/>
      <c r="M6" s="977"/>
      <c r="N6" s="3"/>
    </row>
    <row r="7" spans="1:14" x14ac:dyDescent="0.3">
      <c r="A7" s="978" t="s">
        <v>369</v>
      </c>
      <c r="B7" s="981" t="s">
        <v>365</v>
      </c>
      <c r="C7" s="984" t="s">
        <v>366</v>
      </c>
      <c r="D7" s="984" t="s">
        <v>367</v>
      </c>
      <c r="E7" s="984" t="s">
        <v>0</v>
      </c>
      <c r="F7" s="987" t="s">
        <v>370</v>
      </c>
      <c r="G7" s="1768" t="s">
        <v>2</v>
      </c>
      <c r="H7" s="990" t="s">
        <v>92</v>
      </c>
      <c r="I7" s="1779" t="s">
        <v>492</v>
      </c>
      <c r="J7" s="1780"/>
      <c r="K7" s="1645" t="s">
        <v>253</v>
      </c>
      <c r="L7" s="998" t="s">
        <v>3</v>
      </c>
      <c r="M7" s="999"/>
      <c r="N7" s="3"/>
    </row>
    <row r="8" spans="1:14" x14ac:dyDescent="0.3">
      <c r="A8" s="979"/>
      <c r="B8" s="982"/>
      <c r="C8" s="985"/>
      <c r="D8" s="985"/>
      <c r="E8" s="985"/>
      <c r="F8" s="988"/>
      <c r="G8" s="1778"/>
      <c r="H8" s="991"/>
      <c r="I8" s="1002" t="s">
        <v>1</v>
      </c>
      <c r="J8" s="1004" t="s">
        <v>93</v>
      </c>
      <c r="K8" s="1771"/>
      <c r="L8" s="1000"/>
      <c r="M8" s="1001"/>
      <c r="N8" s="3"/>
    </row>
    <row r="9" spans="1:14" ht="64.95" customHeight="1" thickBot="1" x14ac:dyDescent="0.35">
      <c r="A9" s="980"/>
      <c r="B9" s="983"/>
      <c r="C9" s="986"/>
      <c r="D9" s="986"/>
      <c r="E9" s="986"/>
      <c r="F9" s="989"/>
      <c r="G9" s="1770"/>
      <c r="H9" s="992"/>
      <c r="I9" s="1003"/>
      <c r="J9" s="1005"/>
      <c r="K9" s="1772"/>
      <c r="L9" s="91" t="s">
        <v>373</v>
      </c>
      <c r="M9" s="23" t="s">
        <v>374</v>
      </c>
      <c r="N9" s="3"/>
    </row>
    <row r="10" spans="1:14" ht="13.8" thickBot="1" x14ac:dyDescent="0.35">
      <c r="A10" s="129" t="s">
        <v>187</v>
      </c>
      <c r="B10" s="123"/>
      <c r="C10" s="123"/>
      <c r="D10" s="123"/>
      <c r="E10" s="123"/>
      <c r="F10" s="123"/>
      <c r="G10" s="123"/>
      <c r="H10" s="189"/>
      <c r="I10" s="123"/>
      <c r="J10" s="296"/>
      <c r="K10" s="123"/>
      <c r="L10" s="123"/>
      <c r="M10" s="124"/>
      <c r="N10" s="3"/>
    </row>
    <row r="11" spans="1:14" s="5" customFormat="1" ht="13.8" thickBot="1" x14ac:dyDescent="0.3">
      <c r="A11" s="39"/>
      <c r="B11" s="1804" t="s">
        <v>435</v>
      </c>
      <c r="C11" s="1805"/>
      <c r="D11" s="1805"/>
      <c r="E11" s="1805"/>
      <c r="F11" s="1805"/>
      <c r="G11" s="1805"/>
      <c r="H11" s="1805"/>
      <c r="I11" s="1805"/>
      <c r="J11" s="1805"/>
      <c r="K11" s="1805"/>
      <c r="L11" s="1805"/>
      <c r="M11" s="1806"/>
      <c r="N11" s="4"/>
    </row>
    <row r="12" spans="1:14" ht="13.8" thickBot="1" x14ac:dyDescent="0.35">
      <c r="A12" s="24"/>
      <c r="B12" s="128"/>
      <c r="C12" s="1811" t="s">
        <v>436</v>
      </c>
      <c r="D12" s="1812"/>
      <c r="E12" s="1812"/>
      <c r="F12" s="1812"/>
      <c r="G12" s="1812"/>
      <c r="H12" s="1812"/>
      <c r="I12" s="1812"/>
      <c r="J12" s="1812"/>
      <c r="K12" s="1812"/>
      <c r="L12" s="1812"/>
      <c r="M12" s="1813"/>
      <c r="N12" s="3"/>
    </row>
    <row r="13" spans="1:14" ht="13.8" thickBot="1" x14ac:dyDescent="0.35">
      <c r="A13" s="24"/>
      <c r="B13" s="128"/>
      <c r="C13" s="119"/>
      <c r="D13" s="1427" t="s">
        <v>437</v>
      </c>
      <c r="E13" s="1428"/>
      <c r="F13" s="1428"/>
      <c r="G13" s="1428"/>
      <c r="H13" s="1428"/>
      <c r="I13" s="1428"/>
      <c r="J13" s="1428"/>
      <c r="K13" s="1428"/>
      <c r="L13" s="1428"/>
      <c r="M13" s="1429"/>
      <c r="N13" s="3"/>
    </row>
    <row r="14" spans="1:14" ht="66" x14ac:dyDescent="0.3">
      <c r="A14" s="24"/>
      <c r="B14" s="128"/>
      <c r="C14" s="119"/>
      <c r="D14" s="122"/>
      <c r="E14" s="415" t="s">
        <v>439</v>
      </c>
      <c r="F14" s="500" t="s">
        <v>356</v>
      </c>
      <c r="G14" s="500" t="s">
        <v>5</v>
      </c>
      <c r="H14" s="416">
        <v>100</v>
      </c>
      <c r="I14" s="500" t="s">
        <v>197</v>
      </c>
      <c r="J14" s="584">
        <v>30</v>
      </c>
      <c r="K14" s="1781" t="s">
        <v>506</v>
      </c>
      <c r="L14" s="417" t="s">
        <v>737</v>
      </c>
      <c r="M14" s="1572" t="s">
        <v>16</v>
      </c>
      <c r="N14" s="3"/>
    </row>
    <row r="15" spans="1:14" ht="39.6" x14ac:dyDescent="0.3">
      <c r="A15" s="24"/>
      <c r="B15" s="128"/>
      <c r="C15" s="119"/>
      <c r="D15" s="122"/>
      <c r="E15" s="149" t="s">
        <v>441</v>
      </c>
      <c r="F15" s="464" t="s">
        <v>198</v>
      </c>
      <c r="G15" s="458" t="s">
        <v>189</v>
      </c>
      <c r="H15" s="351">
        <v>376.4</v>
      </c>
      <c r="I15" s="458" t="s">
        <v>197</v>
      </c>
      <c r="J15" s="466">
        <v>85</v>
      </c>
      <c r="K15" s="1596"/>
      <c r="L15" s="462" t="s">
        <v>737</v>
      </c>
      <c r="M15" s="1689"/>
      <c r="N15" s="3"/>
    </row>
    <row r="16" spans="1:14" x14ac:dyDescent="0.3">
      <c r="A16" s="24"/>
      <c r="B16" s="128"/>
      <c r="C16" s="119"/>
      <c r="D16" s="122"/>
      <c r="E16" s="1729" t="s">
        <v>442</v>
      </c>
      <c r="F16" s="1745" t="s">
        <v>889</v>
      </c>
      <c r="G16" s="458" t="s">
        <v>4</v>
      </c>
      <c r="H16" s="351">
        <v>48.942</v>
      </c>
      <c r="I16" s="1470" t="s">
        <v>199</v>
      </c>
      <c r="J16" s="1810">
        <v>50</v>
      </c>
      <c r="K16" s="1594" t="s">
        <v>490</v>
      </c>
      <c r="L16" s="1745" t="s">
        <v>737</v>
      </c>
      <c r="M16" s="1689"/>
      <c r="N16" s="3"/>
    </row>
    <row r="17" spans="1:15" x14ac:dyDescent="0.3">
      <c r="A17" s="24"/>
      <c r="B17" s="128"/>
      <c r="C17" s="119"/>
      <c r="D17" s="122"/>
      <c r="E17" s="1729"/>
      <c r="F17" s="1745"/>
      <c r="G17" s="464" t="s">
        <v>5</v>
      </c>
      <c r="H17" s="351">
        <v>0</v>
      </c>
      <c r="I17" s="1470"/>
      <c r="J17" s="1810"/>
      <c r="K17" s="1597"/>
      <c r="L17" s="1745"/>
      <c r="M17" s="1689"/>
      <c r="N17" s="3"/>
    </row>
    <row r="18" spans="1:15" ht="39.6" x14ac:dyDescent="0.3">
      <c r="A18" s="24"/>
      <c r="B18" s="128"/>
      <c r="C18" s="119"/>
      <c r="D18" s="122"/>
      <c r="E18" s="479" t="s">
        <v>443</v>
      </c>
      <c r="F18" s="462" t="s">
        <v>200</v>
      </c>
      <c r="G18" s="462" t="s">
        <v>5</v>
      </c>
      <c r="H18" s="351">
        <v>20</v>
      </c>
      <c r="I18" s="458" t="s">
        <v>201</v>
      </c>
      <c r="J18" s="466">
        <v>5</v>
      </c>
      <c r="K18" s="1808" t="s">
        <v>506</v>
      </c>
      <c r="L18" s="462" t="s">
        <v>737</v>
      </c>
      <c r="M18" s="1689"/>
      <c r="N18" s="3"/>
    </row>
    <row r="19" spans="1:15" x14ac:dyDescent="0.3">
      <c r="A19" s="24"/>
      <c r="B19" s="128"/>
      <c r="C19" s="119"/>
      <c r="D19" s="122"/>
      <c r="E19" s="1591" t="s">
        <v>444</v>
      </c>
      <c r="F19" s="1592" t="s">
        <v>202</v>
      </c>
      <c r="G19" s="462" t="s">
        <v>7</v>
      </c>
      <c r="H19" s="351">
        <v>40.9</v>
      </c>
      <c r="I19" s="1470" t="s">
        <v>203</v>
      </c>
      <c r="J19" s="1810">
        <v>3</v>
      </c>
      <c r="K19" s="1809"/>
      <c r="L19" s="1592" t="s">
        <v>737</v>
      </c>
      <c r="M19" s="1689"/>
      <c r="N19" s="3"/>
    </row>
    <row r="20" spans="1:15" x14ac:dyDescent="0.3">
      <c r="A20" s="24"/>
      <c r="B20" s="128"/>
      <c r="C20" s="119"/>
      <c r="D20" s="122"/>
      <c r="E20" s="1591"/>
      <c r="F20" s="1592"/>
      <c r="G20" s="462" t="s">
        <v>5</v>
      </c>
      <c r="H20" s="351">
        <v>15</v>
      </c>
      <c r="I20" s="1470"/>
      <c r="J20" s="1810"/>
      <c r="K20" s="1809"/>
      <c r="L20" s="1592"/>
      <c r="M20" s="1689"/>
      <c r="N20" s="3"/>
    </row>
    <row r="21" spans="1:15" ht="26.4" x14ac:dyDescent="0.3">
      <c r="A21" s="24"/>
      <c r="B21" s="128"/>
      <c r="C21" s="119"/>
      <c r="D21" s="122"/>
      <c r="E21" s="479" t="s">
        <v>445</v>
      </c>
      <c r="F21" s="462" t="s">
        <v>808</v>
      </c>
      <c r="G21" s="462" t="s">
        <v>5</v>
      </c>
      <c r="H21" s="351">
        <v>10</v>
      </c>
      <c r="I21" s="458" t="s">
        <v>197</v>
      </c>
      <c r="J21" s="466">
        <v>3</v>
      </c>
      <c r="K21" s="1809"/>
      <c r="L21" s="1616" t="s">
        <v>737</v>
      </c>
      <c r="M21" s="1689"/>
      <c r="N21" s="3"/>
    </row>
    <row r="22" spans="1:15" ht="26.4" x14ac:dyDescent="0.3">
      <c r="A22" s="24"/>
      <c r="B22" s="128"/>
      <c r="C22" s="119"/>
      <c r="D22" s="122"/>
      <c r="E22" s="479" t="s">
        <v>446</v>
      </c>
      <c r="F22" s="462" t="s">
        <v>810</v>
      </c>
      <c r="G22" s="462" t="s">
        <v>5</v>
      </c>
      <c r="H22" s="351">
        <v>0</v>
      </c>
      <c r="I22" s="458" t="s">
        <v>809</v>
      </c>
      <c r="J22" s="466">
        <v>1</v>
      </c>
      <c r="K22" s="1809"/>
      <c r="L22" s="1807"/>
      <c r="M22" s="1689"/>
      <c r="N22" s="3"/>
    </row>
    <row r="23" spans="1:15" ht="26.4" x14ac:dyDescent="0.3">
      <c r="A23" s="24"/>
      <c r="B23" s="128"/>
      <c r="C23" s="119"/>
      <c r="D23" s="122"/>
      <c r="E23" s="479" t="s">
        <v>447</v>
      </c>
      <c r="F23" s="462" t="s">
        <v>204</v>
      </c>
      <c r="G23" s="462" t="s">
        <v>5</v>
      </c>
      <c r="H23" s="351">
        <v>0</v>
      </c>
      <c r="I23" s="458" t="s">
        <v>205</v>
      </c>
      <c r="J23" s="466">
        <v>70</v>
      </c>
      <c r="K23" s="1809"/>
      <c r="L23" s="1807"/>
      <c r="M23" s="1689"/>
      <c r="N23" s="3"/>
    </row>
    <row r="24" spans="1:15" x14ac:dyDescent="0.3">
      <c r="A24" s="24"/>
      <c r="B24" s="128"/>
      <c r="C24" s="119"/>
      <c r="D24" s="122"/>
      <c r="E24" s="1591" t="s">
        <v>448</v>
      </c>
      <c r="F24" s="1592" t="s">
        <v>325</v>
      </c>
      <c r="G24" s="462" t="s">
        <v>5</v>
      </c>
      <c r="H24" s="351">
        <v>38.700000000000003</v>
      </c>
      <c r="I24" s="1470" t="s">
        <v>197</v>
      </c>
      <c r="J24" s="1810">
        <v>90</v>
      </c>
      <c r="K24" s="1809"/>
      <c r="L24" s="1807"/>
      <c r="M24" s="1689"/>
      <c r="N24" s="3"/>
    </row>
    <row r="25" spans="1:15" x14ac:dyDescent="0.3">
      <c r="A25" s="24"/>
      <c r="B25" s="128"/>
      <c r="C25" s="119"/>
      <c r="D25" s="122"/>
      <c r="E25" s="1591"/>
      <c r="F25" s="1592"/>
      <c r="G25" s="462" t="s">
        <v>7</v>
      </c>
      <c r="H25" s="351">
        <v>46.2</v>
      </c>
      <c r="I25" s="1470"/>
      <c r="J25" s="1810"/>
      <c r="K25" s="1809"/>
      <c r="L25" s="1807"/>
      <c r="M25" s="1689"/>
      <c r="N25" s="3"/>
    </row>
    <row r="26" spans="1:15" ht="26.4" x14ac:dyDescent="0.3">
      <c r="A26" s="24"/>
      <c r="B26" s="128"/>
      <c r="C26" s="119"/>
      <c r="D26" s="122"/>
      <c r="E26" s="479" t="s">
        <v>449</v>
      </c>
      <c r="F26" s="462" t="s">
        <v>324</v>
      </c>
      <c r="G26" s="462" t="s">
        <v>7</v>
      </c>
      <c r="H26" s="351">
        <v>72</v>
      </c>
      <c r="I26" s="458" t="s">
        <v>206</v>
      </c>
      <c r="J26" s="466">
        <v>60</v>
      </c>
      <c r="K26" s="1808" t="s">
        <v>477</v>
      </c>
      <c r="L26" s="462" t="s">
        <v>285</v>
      </c>
      <c r="M26" s="459" t="s">
        <v>11</v>
      </c>
      <c r="N26" s="3"/>
    </row>
    <row r="27" spans="1:15" ht="39.6" x14ac:dyDescent="0.3">
      <c r="A27" s="24"/>
      <c r="B27" s="128"/>
      <c r="C27" s="119"/>
      <c r="D27" s="122"/>
      <c r="E27" s="479" t="s">
        <v>450</v>
      </c>
      <c r="F27" s="470" t="s">
        <v>744</v>
      </c>
      <c r="G27" s="462" t="s">
        <v>7</v>
      </c>
      <c r="H27" s="351">
        <v>87</v>
      </c>
      <c r="I27" s="458" t="s">
        <v>206</v>
      </c>
      <c r="J27" s="466">
        <v>100</v>
      </c>
      <c r="K27" s="1816"/>
      <c r="L27" s="462" t="s">
        <v>736</v>
      </c>
      <c r="M27" s="1814" t="s">
        <v>16</v>
      </c>
      <c r="N27" s="3"/>
      <c r="O27" s="133"/>
    </row>
    <row r="28" spans="1:15" ht="14.4" customHeight="1" x14ac:dyDescent="0.3">
      <c r="A28" s="24"/>
      <c r="B28" s="128"/>
      <c r="C28" s="119"/>
      <c r="D28" s="122"/>
      <c r="E28" s="1591" t="s">
        <v>451</v>
      </c>
      <c r="F28" s="1592" t="s">
        <v>213</v>
      </c>
      <c r="G28" s="462" t="s">
        <v>5</v>
      </c>
      <c r="H28" s="351">
        <v>20</v>
      </c>
      <c r="I28" s="1470" t="s">
        <v>214</v>
      </c>
      <c r="J28" s="1810">
        <v>5</v>
      </c>
      <c r="K28" s="1815" t="s">
        <v>505</v>
      </c>
      <c r="L28" s="1592" t="s">
        <v>737</v>
      </c>
      <c r="M28" s="1689"/>
      <c r="N28" s="3"/>
    </row>
    <row r="29" spans="1:15" ht="14.4" customHeight="1" x14ac:dyDescent="0.3">
      <c r="A29" s="24"/>
      <c r="B29" s="128"/>
      <c r="C29" s="119"/>
      <c r="D29" s="122"/>
      <c r="E29" s="1591"/>
      <c r="F29" s="1592"/>
      <c r="G29" s="462" t="s">
        <v>7</v>
      </c>
      <c r="H29" s="351">
        <v>36</v>
      </c>
      <c r="I29" s="1470"/>
      <c r="J29" s="1810"/>
      <c r="K29" s="1815"/>
      <c r="L29" s="1592"/>
      <c r="M29" s="1689"/>
      <c r="N29" s="3"/>
    </row>
    <row r="30" spans="1:15" ht="26.4" x14ac:dyDescent="0.3">
      <c r="A30" s="24"/>
      <c r="B30" s="128"/>
      <c r="C30" s="119"/>
      <c r="D30" s="122"/>
      <c r="E30" s="479" t="s">
        <v>452</v>
      </c>
      <c r="F30" s="462" t="s">
        <v>323</v>
      </c>
      <c r="G30" s="462" t="s">
        <v>5</v>
      </c>
      <c r="H30" s="351">
        <v>5</v>
      </c>
      <c r="I30" s="458" t="s">
        <v>17</v>
      </c>
      <c r="J30" s="466">
        <v>1</v>
      </c>
      <c r="K30" s="480" t="s">
        <v>505</v>
      </c>
      <c r="L30" s="455" t="s">
        <v>737</v>
      </c>
      <c r="M30" s="1689"/>
      <c r="N30" s="3"/>
    </row>
    <row r="31" spans="1:15" s="133" customFormat="1" ht="40.200000000000003" thickBot="1" x14ac:dyDescent="0.35">
      <c r="A31" s="24"/>
      <c r="B31" s="128"/>
      <c r="C31" s="119"/>
      <c r="D31" s="122"/>
      <c r="E31" s="418" t="s">
        <v>453</v>
      </c>
      <c r="F31" s="353" t="s">
        <v>811</v>
      </c>
      <c r="G31" s="353" t="s">
        <v>4</v>
      </c>
      <c r="H31" s="308">
        <v>30</v>
      </c>
      <c r="I31" s="499" t="s">
        <v>716</v>
      </c>
      <c r="J31" s="498">
        <v>15</v>
      </c>
      <c r="K31" s="419" t="s">
        <v>505</v>
      </c>
      <c r="L31" s="353" t="s">
        <v>736</v>
      </c>
      <c r="M31" s="1690"/>
      <c r="N31" s="132"/>
    </row>
    <row r="32" spans="1:15" ht="13.8" thickBot="1" x14ac:dyDescent="0.35">
      <c r="A32" s="24"/>
      <c r="B32" s="128"/>
      <c r="C32" s="119"/>
      <c r="D32" s="397"/>
      <c r="E32" s="1464" t="s">
        <v>12</v>
      </c>
      <c r="F32" s="1464"/>
      <c r="G32" s="1465"/>
      <c r="H32" s="193">
        <f>SUM(H14:H31)</f>
        <v>946.14200000000005</v>
      </c>
      <c r="I32" s="1406"/>
      <c r="J32" s="1407"/>
      <c r="K32" s="1407"/>
      <c r="L32" s="1407"/>
      <c r="M32" s="1408"/>
      <c r="N32" s="3"/>
    </row>
    <row r="33" spans="1:14" ht="13.8" thickBot="1" x14ac:dyDescent="0.35">
      <c r="A33" s="24"/>
      <c r="B33" s="128"/>
      <c r="C33" s="119"/>
      <c r="D33" s="1789" t="s">
        <v>438</v>
      </c>
      <c r="E33" s="1790"/>
      <c r="F33" s="1790"/>
      <c r="G33" s="1790"/>
      <c r="H33" s="1790"/>
      <c r="I33" s="1790"/>
      <c r="J33" s="1790"/>
      <c r="K33" s="1790"/>
      <c r="L33" s="1790"/>
      <c r="M33" s="1791"/>
      <c r="N33" s="3"/>
    </row>
    <row r="34" spans="1:14" ht="52.8" x14ac:dyDescent="0.3">
      <c r="A34" s="24"/>
      <c r="B34" s="128"/>
      <c r="C34" s="119"/>
      <c r="D34" s="399"/>
      <c r="E34" s="473" t="s">
        <v>440</v>
      </c>
      <c r="F34" s="445" t="s">
        <v>188</v>
      </c>
      <c r="G34" s="445" t="s">
        <v>189</v>
      </c>
      <c r="H34" s="310">
        <v>1015</v>
      </c>
      <c r="I34" s="445" t="s">
        <v>190</v>
      </c>
      <c r="J34" s="423">
        <v>250</v>
      </c>
      <c r="K34" s="1786" t="s">
        <v>504</v>
      </c>
      <c r="L34" s="1788" t="s">
        <v>737</v>
      </c>
      <c r="M34" s="1180" t="s">
        <v>16</v>
      </c>
      <c r="N34" s="3"/>
    </row>
    <row r="35" spans="1:14" x14ac:dyDescent="0.3">
      <c r="A35" s="24"/>
      <c r="B35" s="128"/>
      <c r="C35" s="119"/>
      <c r="D35" s="93"/>
      <c r="E35" s="1785" t="s">
        <v>454</v>
      </c>
      <c r="F35" s="1470" t="s">
        <v>191</v>
      </c>
      <c r="G35" s="458" t="s">
        <v>5</v>
      </c>
      <c r="H35" s="351">
        <v>1</v>
      </c>
      <c r="I35" s="1470" t="s">
        <v>192</v>
      </c>
      <c r="J35" s="1783">
        <v>27</v>
      </c>
      <c r="K35" s="1786"/>
      <c r="L35" s="1592"/>
      <c r="M35" s="1782"/>
      <c r="N35" s="3"/>
    </row>
    <row r="36" spans="1:14" x14ac:dyDescent="0.3">
      <c r="A36" s="24"/>
      <c r="B36" s="128"/>
      <c r="C36" s="119"/>
      <c r="D36" s="93"/>
      <c r="E36" s="1472"/>
      <c r="F36" s="1745"/>
      <c r="G36" s="458" t="s">
        <v>189</v>
      </c>
      <c r="H36" s="351">
        <v>148.19999999999999</v>
      </c>
      <c r="I36" s="1470"/>
      <c r="J36" s="1784"/>
      <c r="K36" s="1787"/>
      <c r="L36" s="1592"/>
      <c r="M36" s="1782"/>
      <c r="N36" s="3"/>
    </row>
    <row r="37" spans="1:14" ht="52.8" x14ac:dyDescent="0.3">
      <c r="A37" s="24"/>
      <c r="B37" s="128"/>
      <c r="C37" s="119"/>
      <c r="D37" s="93"/>
      <c r="E37" s="149" t="s">
        <v>455</v>
      </c>
      <c r="F37" s="458" t="s">
        <v>193</v>
      </c>
      <c r="G37" s="458" t="s">
        <v>189</v>
      </c>
      <c r="H37" s="351">
        <v>270.8</v>
      </c>
      <c r="I37" s="458" t="s">
        <v>194</v>
      </c>
      <c r="J37" s="43">
        <v>520</v>
      </c>
      <c r="K37" s="585" t="s">
        <v>486</v>
      </c>
      <c r="L37" s="1592"/>
      <c r="M37" s="1782"/>
      <c r="N37" s="3"/>
    </row>
    <row r="38" spans="1:14" ht="27" thickBot="1" x14ac:dyDescent="0.35">
      <c r="A38" s="24"/>
      <c r="B38" s="128"/>
      <c r="C38" s="119"/>
      <c r="D38" s="93"/>
      <c r="E38" s="149" t="s">
        <v>456</v>
      </c>
      <c r="F38" s="458" t="s">
        <v>195</v>
      </c>
      <c r="G38" s="458" t="s">
        <v>5</v>
      </c>
      <c r="H38" s="754">
        <v>80</v>
      </c>
      <c r="I38" s="458" t="s">
        <v>196</v>
      </c>
      <c r="J38" s="43">
        <v>520</v>
      </c>
      <c r="K38" s="586" t="s">
        <v>504</v>
      </c>
      <c r="L38" s="1592"/>
      <c r="M38" s="1782"/>
      <c r="N38" s="3"/>
    </row>
    <row r="39" spans="1:14" x14ac:dyDescent="0.3">
      <c r="A39" s="24"/>
      <c r="B39" s="128"/>
      <c r="C39" s="119"/>
      <c r="D39" s="93"/>
      <c r="E39" s="1797" t="s">
        <v>457</v>
      </c>
      <c r="F39" s="1798" t="s">
        <v>207</v>
      </c>
      <c r="G39" s="477" t="s">
        <v>4</v>
      </c>
      <c r="H39" s="755">
        <v>96.646000000000001</v>
      </c>
      <c r="I39" s="1034" t="s">
        <v>208</v>
      </c>
      <c r="J39" s="1799">
        <v>4</v>
      </c>
      <c r="K39" s="1800" t="s">
        <v>485</v>
      </c>
      <c r="L39" s="1745" t="s">
        <v>745</v>
      </c>
      <c r="M39" s="1796" t="s">
        <v>129</v>
      </c>
      <c r="N39" s="3"/>
    </row>
    <row r="40" spans="1:14" x14ac:dyDescent="0.3">
      <c r="A40" s="24"/>
      <c r="B40" s="128"/>
      <c r="C40" s="119"/>
      <c r="D40" s="93"/>
      <c r="E40" s="1797"/>
      <c r="F40" s="1798"/>
      <c r="G40" s="477" t="s">
        <v>5</v>
      </c>
      <c r="H40" s="755">
        <v>87.055000000000007</v>
      </c>
      <c r="I40" s="1034"/>
      <c r="J40" s="1799"/>
      <c r="K40" s="1801"/>
      <c r="L40" s="1745"/>
      <c r="M40" s="1796"/>
      <c r="N40" s="3"/>
    </row>
    <row r="41" spans="1:14" ht="26.4" x14ac:dyDescent="0.3">
      <c r="A41" s="24"/>
      <c r="B41" s="128"/>
      <c r="C41" s="119"/>
      <c r="D41" s="93"/>
      <c r="E41" s="149" t="s">
        <v>458</v>
      </c>
      <c r="F41" s="426" t="s">
        <v>209</v>
      </c>
      <c r="G41" s="477" t="s">
        <v>5</v>
      </c>
      <c r="H41" s="755">
        <v>55</v>
      </c>
      <c r="I41" s="477" t="s">
        <v>210</v>
      </c>
      <c r="J41" s="477">
        <v>22</v>
      </c>
      <c r="K41" s="587" t="s">
        <v>504</v>
      </c>
      <c r="L41" s="1745"/>
      <c r="M41" s="1796"/>
      <c r="N41" s="3"/>
    </row>
    <row r="42" spans="1:14" ht="39.6" x14ac:dyDescent="0.3">
      <c r="A42" s="24"/>
      <c r="B42" s="128"/>
      <c r="C42" s="119"/>
      <c r="D42" s="93"/>
      <c r="E42" s="149" t="s">
        <v>459</v>
      </c>
      <c r="F42" s="426" t="s">
        <v>888</v>
      </c>
      <c r="G42" s="477" t="s">
        <v>5</v>
      </c>
      <c r="H42" s="755">
        <v>50</v>
      </c>
      <c r="I42" s="477" t="s">
        <v>250</v>
      </c>
      <c r="J42" s="477">
        <v>11</v>
      </c>
      <c r="K42" s="587" t="s">
        <v>484</v>
      </c>
      <c r="L42" s="464" t="s">
        <v>723</v>
      </c>
      <c r="M42" s="1796"/>
      <c r="N42" s="3"/>
    </row>
    <row r="43" spans="1:14" ht="39.6" x14ac:dyDescent="0.3">
      <c r="A43" s="24"/>
      <c r="B43" s="128"/>
      <c r="C43" s="119"/>
      <c r="D43" s="93"/>
      <c r="E43" s="149" t="s">
        <v>460</v>
      </c>
      <c r="F43" s="426" t="s">
        <v>211</v>
      </c>
      <c r="G43" s="477" t="s">
        <v>5</v>
      </c>
      <c r="H43" s="755">
        <v>1.2</v>
      </c>
      <c r="I43" s="477" t="s">
        <v>212</v>
      </c>
      <c r="J43" s="477">
        <v>4</v>
      </c>
      <c r="K43" s="835" t="s">
        <v>504</v>
      </c>
      <c r="L43" s="834" t="s">
        <v>745</v>
      </c>
      <c r="M43" s="1796"/>
      <c r="N43" s="3"/>
    </row>
    <row r="44" spans="1:14" s="133" customFormat="1" ht="27" thickBot="1" x14ac:dyDescent="0.35">
      <c r="A44" s="24"/>
      <c r="B44" s="128"/>
      <c r="C44" s="119"/>
      <c r="D44" s="93"/>
      <c r="E44" s="266" t="s">
        <v>699</v>
      </c>
      <c r="F44" s="196" t="s">
        <v>701</v>
      </c>
      <c r="G44" s="196" t="s">
        <v>5</v>
      </c>
      <c r="H44" s="756">
        <v>1.76</v>
      </c>
      <c r="I44" s="478" t="s">
        <v>700</v>
      </c>
      <c r="J44" s="478">
        <v>1</v>
      </c>
      <c r="K44" s="293" t="s">
        <v>493</v>
      </c>
      <c r="L44" s="455" t="s">
        <v>737</v>
      </c>
      <c r="M44" s="460" t="s">
        <v>16</v>
      </c>
      <c r="N44" s="132"/>
    </row>
    <row r="45" spans="1:14" ht="13.8" thickBot="1" x14ac:dyDescent="0.35">
      <c r="A45" s="24"/>
      <c r="B45" s="128"/>
      <c r="C45" s="119"/>
      <c r="D45" s="1794" t="s">
        <v>12</v>
      </c>
      <c r="E45" s="1490"/>
      <c r="F45" s="1490"/>
      <c r="G45" s="1491"/>
      <c r="H45" s="190">
        <f>+SUM(H34:H44)</f>
        <v>1806.6610000000001</v>
      </c>
      <c r="I45" s="1406"/>
      <c r="J45" s="1407"/>
      <c r="K45" s="1407"/>
      <c r="L45" s="1407"/>
      <c r="M45" s="1408"/>
      <c r="N45" s="3"/>
    </row>
    <row r="46" spans="1:14" ht="13.8" thickBot="1" x14ac:dyDescent="0.35">
      <c r="A46" s="24"/>
      <c r="B46" s="128"/>
      <c r="C46" s="120"/>
      <c r="D46" s="1708" t="s">
        <v>8</v>
      </c>
      <c r="E46" s="1708"/>
      <c r="F46" s="1708"/>
      <c r="G46" s="1795"/>
      <c r="H46" s="154">
        <f>H45+H32</f>
        <v>2752.8029999999999</v>
      </c>
      <c r="I46" s="1603"/>
      <c r="J46" s="1603"/>
      <c r="K46" s="1603"/>
      <c r="L46" s="1603"/>
      <c r="M46" s="1604"/>
      <c r="N46" s="3"/>
    </row>
    <row r="47" spans="1:14" ht="13.8" thickBot="1" x14ac:dyDescent="0.35">
      <c r="A47" s="24"/>
      <c r="B47" s="100"/>
      <c r="C47" s="1792" t="s">
        <v>368</v>
      </c>
      <c r="D47" s="1792"/>
      <c r="E47" s="1792"/>
      <c r="F47" s="1792"/>
      <c r="G47" s="1793"/>
      <c r="H47" s="155">
        <f t="shared" ref="H47" si="0">+H46</f>
        <v>2752.8029999999999</v>
      </c>
      <c r="I47" s="102"/>
      <c r="J47" s="102"/>
      <c r="K47" s="102"/>
      <c r="L47" s="102"/>
      <c r="M47" s="103"/>
      <c r="N47" s="3"/>
    </row>
    <row r="48" spans="1:14" ht="13.8" thickBot="1" x14ac:dyDescent="0.35">
      <c r="A48" s="37"/>
      <c r="B48" s="90"/>
      <c r="C48" s="1802" t="s">
        <v>15</v>
      </c>
      <c r="D48" s="1802"/>
      <c r="E48" s="1802"/>
      <c r="F48" s="1802"/>
      <c r="G48" s="1803"/>
      <c r="H48" s="191">
        <f>H46</f>
        <v>2752.8029999999999</v>
      </c>
      <c r="I48" s="125"/>
      <c r="J48" s="297"/>
      <c r="K48" s="125"/>
      <c r="L48" s="126"/>
      <c r="M48" s="127"/>
    </row>
    <row r="50" spans="7:8" x14ac:dyDescent="0.3">
      <c r="G50" s="12"/>
      <c r="H50" s="192"/>
    </row>
    <row r="51" spans="7:8" x14ac:dyDescent="0.3">
      <c r="G51" s="12"/>
      <c r="H51" s="192"/>
    </row>
    <row r="52" spans="7:8" x14ac:dyDescent="0.3">
      <c r="G52" s="12"/>
      <c r="H52" s="192"/>
    </row>
    <row r="53" spans="7:8" x14ac:dyDescent="0.3">
      <c r="G53" s="12"/>
      <c r="H53" s="192"/>
    </row>
    <row r="54" spans="7:8" x14ac:dyDescent="0.3">
      <c r="G54" s="12"/>
      <c r="H54" s="192"/>
    </row>
    <row r="55" spans="7:8" x14ac:dyDescent="0.3">
      <c r="G55" s="12"/>
      <c r="H55" s="192"/>
    </row>
  </sheetData>
  <mergeCells count="68">
    <mergeCell ref="M27:M31"/>
    <mergeCell ref="E24:E25"/>
    <mergeCell ref="F24:F25"/>
    <mergeCell ref="I24:I25"/>
    <mergeCell ref="J24:J25"/>
    <mergeCell ref="I28:I29"/>
    <mergeCell ref="J28:J29"/>
    <mergeCell ref="K28:K29"/>
    <mergeCell ref="L28:L29"/>
    <mergeCell ref="K26:K27"/>
    <mergeCell ref="E28:E29"/>
    <mergeCell ref="A7:A9"/>
    <mergeCell ref="B7:B9"/>
    <mergeCell ref="K7:K9"/>
    <mergeCell ref="L7:M8"/>
    <mergeCell ref="J8:J9"/>
    <mergeCell ref="H7:H9"/>
    <mergeCell ref="I8:I9"/>
    <mergeCell ref="C48:G48"/>
    <mergeCell ref="B11:M11"/>
    <mergeCell ref="F28:F29"/>
    <mergeCell ref="L21:L25"/>
    <mergeCell ref="M14:M25"/>
    <mergeCell ref="K18:K25"/>
    <mergeCell ref="E19:E20"/>
    <mergeCell ref="F19:F20"/>
    <mergeCell ref="I19:I20"/>
    <mergeCell ref="J19:J20"/>
    <mergeCell ref="C12:M12"/>
    <mergeCell ref="D13:M13"/>
    <mergeCell ref="E16:E17"/>
    <mergeCell ref="F16:F17"/>
    <mergeCell ref="I16:I17"/>
    <mergeCell ref="J16:J17"/>
    <mergeCell ref="C47:G47"/>
    <mergeCell ref="L39:L41"/>
    <mergeCell ref="D45:G45"/>
    <mergeCell ref="I45:M45"/>
    <mergeCell ref="D46:G46"/>
    <mergeCell ref="I46:M46"/>
    <mergeCell ref="M39:M43"/>
    <mergeCell ref="E39:E40"/>
    <mergeCell ref="F39:F40"/>
    <mergeCell ref="I39:I40"/>
    <mergeCell ref="J39:J40"/>
    <mergeCell ref="K39:K40"/>
    <mergeCell ref="M34:M38"/>
    <mergeCell ref="F35:F36"/>
    <mergeCell ref="I35:I36"/>
    <mergeCell ref="J35:J36"/>
    <mergeCell ref="E32:G32"/>
    <mergeCell ref="I32:M32"/>
    <mergeCell ref="E35:E36"/>
    <mergeCell ref="K34:K36"/>
    <mergeCell ref="L34:L38"/>
    <mergeCell ref="D33:M33"/>
    <mergeCell ref="L19:L20"/>
    <mergeCell ref="K16:K17"/>
    <mergeCell ref="C5:M5"/>
    <mergeCell ref="C6:M6"/>
    <mergeCell ref="C7:C9"/>
    <mergeCell ref="D7:D9"/>
    <mergeCell ref="E7:E9"/>
    <mergeCell ref="F7:F9"/>
    <mergeCell ref="G7:G9"/>
    <mergeCell ref="I7:J7"/>
    <mergeCell ref="K14:K15"/>
    <mergeCell ref="L16:L17"/>
  </mergeCells>
  <phoneticPr fontId="31" type="noConversion"/>
  <pageMargins left="0.25" right="0.25" top="0.75" bottom="0.75" header="0.3" footer="0.3"/>
  <pageSetup paperSize="9" scale="9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8659-FBB0-4D6D-83A5-32BFBDD49A96}">
  <sheetPr>
    <pageSetUpPr fitToPage="1"/>
  </sheetPr>
  <dimension ref="A1:W46"/>
  <sheetViews>
    <sheetView view="pageBreakPreview" zoomScale="60" zoomScaleNormal="60" workbookViewId="0">
      <selection activeCell="K3" sqref="K3"/>
    </sheetView>
  </sheetViews>
  <sheetFormatPr defaultColWidth="9.109375" defaultRowHeight="13.2" x14ac:dyDescent="0.3"/>
  <cols>
    <col min="1" max="1" width="4.33203125" style="12" customWidth="1"/>
    <col min="2" max="3" width="3.6640625" style="12" customWidth="1"/>
    <col min="4" max="4" width="4.109375" style="12" customWidth="1"/>
    <col min="5" max="5" width="14.33203125" style="12" bestFit="1" customWidth="1"/>
    <col min="6" max="6" width="36.33203125" style="12" customWidth="1"/>
    <col min="7" max="7" width="10.88671875" style="1" customWidth="1"/>
    <col min="8" max="8" width="8.6640625" style="173" customWidth="1"/>
    <col min="9" max="9" width="23.44140625" style="12" customWidth="1"/>
    <col min="10" max="10" width="6.44140625" style="12" customWidth="1"/>
    <col min="11" max="11" width="12.109375" style="12" customWidth="1"/>
    <col min="12" max="12" width="20.88671875" style="12" customWidth="1"/>
    <col min="13" max="13" width="23.44140625" style="12" customWidth="1"/>
    <col min="14" max="253" width="9.109375" style="12"/>
    <col min="254" max="254" width="7" style="12" customWidth="1"/>
    <col min="255" max="255" width="6" style="12" customWidth="1"/>
    <col min="256" max="256" width="12" style="12" bestFit="1" customWidth="1"/>
    <col min="257" max="257" width="36.33203125" style="12" customWidth="1"/>
    <col min="258" max="258" width="10.88671875" style="12" customWidth="1"/>
    <col min="259" max="259" width="8.88671875" style="12" customWidth="1"/>
    <col min="260" max="260" width="8.6640625" style="12" customWidth="1"/>
    <col min="261" max="261" width="9.33203125" style="12" customWidth="1"/>
    <col min="262" max="262" width="23.44140625" style="12" customWidth="1"/>
    <col min="263" max="263" width="5.5546875" style="12" customWidth="1"/>
    <col min="264" max="264" width="6.44140625" style="12" customWidth="1"/>
    <col min="265" max="265" width="5.44140625" style="12" customWidth="1"/>
    <col min="266" max="266" width="12.109375" style="12" customWidth="1"/>
    <col min="267" max="267" width="19.44140625" style="12" customWidth="1"/>
    <col min="268" max="268" width="14.109375" style="12" customWidth="1"/>
    <col min="269" max="269" width="55" style="12" customWidth="1"/>
    <col min="270" max="509" width="9.109375" style="12"/>
    <col min="510" max="510" width="7" style="12" customWidth="1"/>
    <col min="511" max="511" width="6" style="12" customWidth="1"/>
    <col min="512" max="512" width="12" style="12" bestFit="1" customWidth="1"/>
    <col min="513" max="513" width="36.33203125" style="12" customWidth="1"/>
    <col min="514" max="514" width="10.88671875" style="12" customWidth="1"/>
    <col min="515" max="515" width="8.88671875" style="12" customWidth="1"/>
    <col min="516" max="516" width="8.6640625" style="12" customWidth="1"/>
    <col min="517" max="517" width="9.33203125" style="12" customWidth="1"/>
    <col min="518" max="518" width="23.44140625" style="12" customWidth="1"/>
    <col min="519" max="519" width="5.5546875" style="12" customWidth="1"/>
    <col min="520" max="520" width="6.44140625" style="12" customWidth="1"/>
    <col min="521" max="521" width="5.44140625" style="12" customWidth="1"/>
    <col min="522" max="522" width="12.109375" style="12" customWidth="1"/>
    <col min="523" max="523" width="19.44140625" style="12" customWidth="1"/>
    <col min="524" max="524" width="14.109375" style="12" customWidth="1"/>
    <col min="525" max="525" width="55" style="12" customWidth="1"/>
    <col min="526" max="765" width="9.109375" style="12"/>
    <col min="766" max="766" width="7" style="12" customWidth="1"/>
    <col min="767" max="767" width="6" style="12" customWidth="1"/>
    <col min="768" max="768" width="12" style="12" bestFit="1" customWidth="1"/>
    <col min="769" max="769" width="36.33203125" style="12" customWidth="1"/>
    <col min="770" max="770" width="10.88671875" style="12" customWidth="1"/>
    <col min="771" max="771" width="8.88671875" style="12" customWidth="1"/>
    <col min="772" max="772" width="8.6640625" style="12" customWidth="1"/>
    <col min="773" max="773" width="9.33203125" style="12" customWidth="1"/>
    <col min="774" max="774" width="23.44140625" style="12" customWidth="1"/>
    <col min="775" max="775" width="5.5546875" style="12" customWidth="1"/>
    <col min="776" max="776" width="6.44140625" style="12" customWidth="1"/>
    <col min="777" max="777" width="5.44140625" style="12" customWidth="1"/>
    <col min="778" max="778" width="12.109375" style="12" customWidth="1"/>
    <col min="779" max="779" width="19.44140625" style="12" customWidth="1"/>
    <col min="780" max="780" width="14.109375" style="12" customWidth="1"/>
    <col min="781" max="781" width="55" style="12" customWidth="1"/>
    <col min="782" max="1021" width="9.109375" style="12"/>
    <col min="1022" max="1022" width="7" style="12" customWidth="1"/>
    <col min="1023" max="1023" width="6" style="12" customWidth="1"/>
    <col min="1024" max="1024" width="12" style="12" bestFit="1" customWidth="1"/>
    <col min="1025" max="1025" width="36.33203125" style="12" customWidth="1"/>
    <col min="1026" max="1026" width="10.88671875" style="12" customWidth="1"/>
    <col min="1027" max="1027" width="8.88671875" style="12" customWidth="1"/>
    <col min="1028" max="1028" width="8.6640625" style="12" customWidth="1"/>
    <col min="1029" max="1029" width="9.33203125" style="12" customWidth="1"/>
    <col min="1030" max="1030" width="23.44140625" style="12" customWidth="1"/>
    <col min="1031" max="1031" width="5.5546875" style="12" customWidth="1"/>
    <col min="1032" max="1032" width="6.44140625" style="12" customWidth="1"/>
    <col min="1033" max="1033" width="5.44140625" style="12" customWidth="1"/>
    <col min="1034" max="1034" width="12.109375" style="12" customWidth="1"/>
    <col min="1035" max="1035" width="19.44140625" style="12" customWidth="1"/>
    <col min="1036" max="1036" width="14.109375" style="12" customWidth="1"/>
    <col min="1037" max="1037" width="55" style="12" customWidth="1"/>
    <col min="1038" max="1277" width="9.109375" style="12"/>
    <col min="1278" max="1278" width="7" style="12" customWidth="1"/>
    <col min="1279" max="1279" width="6" style="12" customWidth="1"/>
    <col min="1280" max="1280" width="12" style="12" bestFit="1" customWidth="1"/>
    <col min="1281" max="1281" width="36.33203125" style="12" customWidth="1"/>
    <col min="1282" max="1282" width="10.88671875" style="12" customWidth="1"/>
    <col min="1283" max="1283" width="8.88671875" style="12" customWidth="1"/>
    <col min="1284" max="1284" width="8.6640625" style="12" customWidth="1"/>
    <col min="1285" max="1285" width="9.33203125" style="12" customWidth="1"/>
    <col min="1286" max="1286" width="23.44140625" style="12" customWidth="1"/>
    <col min="1287" max="1287" width="5.5546875" style="12" customWidth="1"/>
    <col min="1288" max="1288" width="6.44140625" style="12" customWidth="1"/>
    <col min="1289" max="1289" width="5.44140625" style="12" customWidth="1"/>
    <col min="1290" max="1290" width="12.109375" style="12" customWidth="1"/>
    <col min="1291" max="1291" width="19.44140625" style="12" customWidth="1"/>
    <col min="1292" max="1292" width="14.109375" style="12" customWidth="1"/>
    <col min="1293" max="1293" width="55" style="12" customWidth="1"/>
    <col min="1294" max="1533" width="9.109375" style="12"/>
    <col min="1534" max="1534" width="7" style="12" customWidth="1"/>
    <col min="1535" max="1535" width="6" style="12" customWidth="1"/>
    <col min="1536" max="1536" width="12" style="12" bestFit="1" customWidth="1"/>
    <col min="1537" max="1537" width="36.33203125" style="12" customWidth="1"/>
    <col min="1538" max="1538" width="10.88671875" style="12" customWidth="1"/>
    <col min="1539" max="1539" width="8.88671875" style="12" customWidth="1"/>
    <col min="1540" max="1540" width="8.6640625" style="12" customWidth="1"/>
    <col min="1541" max="1541" width="9.33203125" style="12" customWidth="1"/>
    <col min="1542" max="1542" width="23.44140625" style="12" customWidth="1"/>
    <col min="1543" max="1543" width="5.5546875" style="12" customWidth="1"/>
    <col min="1544" max="1544" width="6.44140625" style="12" customWidth="1"/>
    <col min="1545" max="1545" width="5.44140625" style="12" customWidth="1"/>
    <col min="1546" max="1546" width="12.109375" style="12" customWidth="1"/>
    <col min="1547" max="1547" width="19.44140625" style="12" customWidth="1"/>
    <col min="1548" max="1548" width="14.109375" style="12" customWidth="1"/>
    <col min="1549" max="1549" width="55" style="12" customWidth="1"/>
    <col min="1550" max="1789" width="9.109375" style="12"/>
    <col min="1790" max="1790" width="7" style="12" customWidth="1"/>
    <col min="1791" max="1791" width="6" style="12" customWidth="1"/>
    <col min="1792" max="1792" width="12" style="12" bestFit="1" customWidth="1"/>
    <col min="1793" max="1793" width="36.33203125" style="12" customWidth="1"/>
    <col min="1794" max="1794" width="10.88671875" style="12" customWidth="1"/>
    <col min="1795" max="1795" width="8.88671875" style="12" customWidth="1"/>
    <col min="1796" max="1796" width="8.6640625" style="12" customWidth="1"/>
    <col min="1797" max="1797" width="9.33203125" style="12" customWidth="1"/>
    <col min="1798" max="1798" width="23.44140625" style="12" customWidth="1"/>
    <col min="1799" max="1799" width="5.5546875" style="12" customWidth="1"/>
    <col min="1800" max="1800" width="6.44140625" style="12" customWidth="1"/>
    <col min="1801" max="1801" width="5.44140625" style="12" customWidth="1"/>
    <col min="1802" max="1802" width="12.109375" style="12" customWidth="1"/>
    <col min="1803" max="1803" width="19.44140625" style="12" customWidth="1"/>
    <col min="1804" max="1804" width="14.109375" style="12" customWidth="1"/>
    <col min="1805" max="1805" width="55" style="12" customWidth="1"/>
    <col min="1806" max="2045" width="9.109375" style="12"/>
    <col min="2046" max="2046" width="7" style="12" customWidth="1"/>
    <col min="2047" max="2047" width="6" style="12" customWidth="1"/>
    <col min="2048" max="2048" width="12" style="12" bestFit="1" customWidth="1"/>
    <col min="2049" max="2049" width="36.33203125" style="12" customWidth="1"/>
    <col min="2050" max="2050" width="10.88671875" style="12" customWidth="1"/>
    <col min="2051" max="2051" width="8.88671875" style="12" customWidth="1"/>
    <col min="2052" max="2052" width="8.6640625" style="12" customWidth="1"/>
    <col min="2053" max="2053" width="9.33203125" style="12" customWidth="1"/>
    <col min="2054" max="2054" width="23.44140625" style="12" customWidth="1"/>
    <col min="2055" max="2055" width="5.5546875" style="12" customWidth="1"/>
    <col min="2056" max="2056" width="6.44140625" style="12" customWidth="1"/>
    <col min="2057" max="2057" width="5.44140625" style="12" customWidth="1"/>
    <col min="2058" max="2058" width="12.109375" style="12" customWidth="1"/>
    <col min="2059" max="2059" width="19.44140625" style="12" customWidth="1"/>
    <col min="2060" max="2060" width="14.109375" style="12" customWidth="1"/>
    <col min="2061" max="2061" width="55" style="12" customWidth="1"/>
    <col min="2062" max="2301" width="9.109375" style="12"/>
    <col min="2302" max="2302" width="7" style="12" customWidth="1"/>
    <col min="2303" max="2303" width="6" style="12" customWidth="1"/>
    <col min="2304" max="2304" width="12" style="12" bestFit="1" customWidth="1"/>
    <col min="2305" max="2305" width="36.33203125" style="12" customWidth="1"/>
    <col min="2306" max="2306" width="10.88671875" style="12" customWidth="1"/>
    <col min="2307" max="2307" width="8.88671875" style="12" customWidth="1"/>
    <col min="2308" max="2308" width="8.6640625" style="12" customWidth="1"/>
    <col min="2309" max="2309" width="9.33203125" style="12" customWidth="1"/>
    <col min="2310" max="2310" width="23.44140625" style="12" customWidth="1"/>
    <col min="2311" max="2311" width="5.5546875" style="12" customWidth="1"/>
    <col min="2312" max="2312" width="6.44140625" style="12" customWidth="1"/>
    <col min="2313" max="2313" width="5.44140625" style="12" customWidth="1"/>
    <col min="2314" max="2314" width="12.109375" style="12" customWidth="1"/>
    <col min="2315" max="2315" width="19.44140625" style="12" customWidth="1"/>
    <col min="2316" max="2316" width="14.109375" style="12" customWidth="1"/>
    <col min="2317" max="2317" width="55" style="12" customWidth="1"/>
    <col min="2318" max="2557" width="9.109375" style="12"/>
    <col min="2558" max="2558" width="7" style="12" customWidth="1"/>
    <col min="2559" max="2559" width="6" style="12" customWidth="1"/>
    <col min="2560" max="2560" width="12" style="12" bestFit="1" customWidth="1"/>
    <col min="2561" max="2561" width="36.33203125" style="12" customWidth="1"/>
    <col min="2562" max="2562" width="10.88671875" style="12" customWidth="1"/>
    <col min="2563" max="2563" width="8.88671875" style="12" customWidth="1"/>
    <col min="2564" max="2564" width="8.6640625" style="12" customWidth="1"/>
    <col min="2565" max="2565" width="9.33203125" style="12" customWidth="1"/>
    <col min="2566" max="2566" width="23.44140625" style="12" customWidth="1"/>
    <col min="2567" max="2567" width="5.5546875" style="12" customWidth="1"/>
    <col min="2568" max="2568" width="6.44140625" style="12" customWidth="1"/>
    <col min="2569" max="2569" width="5.44140625" style="12" customWidth="1"/>
    <col min="2570" max="2570" width="12.109375" style="12" customWidth="1"/>
    <col min="2571" max="2571" width="19.44140625" style="12" customWidth="1"/>
    <col min="2572" max="2572" width="14.109375" style="12" customWidth="1"/>
    <col min="2573" max="2573" width="55" style="12" customWidth="1"/>
    <col min="2574" max="2813" width="9.109375" style="12"/>
    <col min="2814" max="2814" width="7" style="12" customWidth="1"/>
    <col min="2815" max="2815" width="6" style="12" customWidth="1"/>
    <col min="2816" max="2816" width="12" style="12" bestFit="1" customWidth="1"/>
    <col min="2817" max="2817" width="36.33203125" style="12" customWidth="1"/>
    <col min="2818" max="2818" width="10.88671875" style="12" customWidth="1"/>
    <col min="2819" max="2819" width="8.88671875" style="12" customWidth="1"/>
    <col min="2820" max="2820" width="8.6640625" style="12" customWidth="1"/>
    <col min="2821" max="2821" width="9.33203125" style="12" customWidth="1"/>
    <col min="2822" max="2822" width="23.44140625" style="12" customWidth="1"/>
    <col min="2823" max="2823" width="5.5546875" style="12" customWidth="1"/>
    <col min="2824" max="2824" width="6.44140625" style="12" customWidth="1"/>
    <col min="2825" max="2825" width="5.44140625" style="12" customWidth="1"/>
    <col min="2826" max="2826" width="12.109375" style="12" customWidth="1"/>
    <col min="2827" max="2827" width="19.44140625" style="12" customWidth="1"/>
    <col min="2828" max="2828" width="14.109375" style="12" customWidth="1"/>
    <col min="2829" max="2829" width="55" style="12" customWidth="1"/>
    <col min="2830" max="3069" width="9.109375" style="12"/>
    <col min="3070" max="3070" width="7" style="12" customWidth="1"/>
    <col min="3071" max="3071" width="6" style="12" customWidth="1"/>
    <col min="3072" max="3072" width="12" style="12" bestFit="1" customWidth="1"/>
    <col min="3073" max="3073" width="36.33203125" style="12" customWidth="1"/>
    <col min="3074" max="3074" width="10.88671875" style="12" customWidth="1"/>
    <col min="3075" max="3075" width="8.88671875" style="12" customWidth="1"/>
    <col min="3076" max="3076" width="8.6640625" style="12" customWidth="1"/>
    <col min="3077" max="3077" width="9.33203125" style="12" customWidth="1"/>
    <col min="3078" max="3078" width="23.44140625" style="12" customWidth="1"/>
    <col min="3079" max="3079" width="5.5546875" style="12" customWidth="1"/>
    <col min="3080" max="3080" width="6.44140625" style="12" customWidth="1"/>
    <col min="3081" max="3081" width="5.44140625" style="12" customWidth="1"/>
    <col min="3082" max="3082" width="12.109375" style="12" customWidth="1"/>
    <col min="3083" max="3083" width="19.44140625" style="12" customWidth="1"/>
    <col min="3084" max="3084" width="14.109375" style="12" customWidth="1"/>
    <col min="3085" max="3085" width="55" style="12" customWidth="1"/>
    <col min="3086" max="3325" width="9.109375" style="12"/>
    <col min="3326" max="3326" width="7" style="12" customWidth="1"/>
    <col min="3327" max="3327" width="6" style="12" customWidth="1"/>
    <col min="3328" max="3328" width="12" style="12" bestFit="1" customWidth="1"/>
    <col min="3329" max="3329" width="36.33203125" style="12" customWidth="1"/>
    <col min="3330" max="3330" width="10.88671875" style="12" customWidth="1"/>
    <col min="3331" max="3331" width="8.88671875" style="12" customWidth="1"/>
    <col min="3332" max="3332" width="8.6640625" style="12" customWidth="1"/>
    <col min="3333" max="3333" width="9.33203125" style="12" customWidth="1"/>
    <col min="3334" max="3334" width="23.44140625" style="12" customWidth="1"/>
    <col min="3335" max="3335" width="5.5546875" style="12" customWidth="1"/>
    <col min="3336" max="3336" width="6.44140625" style="12" customWidth="1"/>
    <col min="3337" max="3337" width="5.44140625" style="12" customWidth="1"/>
    <col min="3338" max="3338" width="12.109375" style="12" customWidth="1"/>
    <col min="3339" max="3339" width="19.44140625" style="12" customWidth="1"/>
    <col min="3340" max="3340" width="14.109375" style="12" customWidth="1"/>
    <col min="3341" max="3341" width="55" style="12" customWidth="1"/>
    <col min="3342" max="3581" width="9.109375" style="12"/>
    <col min="3582" max="3582" width="7" style="12" customWidth="1"/>
    <col min="3583" max="3583" width="6" style="12" customWidth="1"/>
    <col min="3584" max="3584" width="12" style="12" bestFit="1" customWidth="1"/>
    <col min="3585" max="3585" width="36.33203125" style="12" customWidth="1"/>
    <col min="3586" max="3586" width="10.88671875" style="12" customWidth="1"/>
    <col min="3587" max="3587" width="8.88671875" style="12" customWidth="1"/>
    <col min="3588" max="3588" width="8.6640625" style="12" customWidth="1"/>
    <col min="3589" max="3589" width="9.33203125" style="12" customWidth="1"/>
    <col min="3590" max="3590" width="23.44140625" style="12" customWidth="1"/>
    <col min="3591" max="3591" width="5.5546875" style="12" customWidth="1"/>
    <col min="3592" max="3592" width="6.44140625" style="12" customWidth="1"/>
    <col min="3593" max="3593" width="5.44140625" style="12" customWidth="1"/>
    <col min="3594" max="3594" width="12.109375" style="12" customWidth="1"/>
    <col min="3595" max="3595" width="19.44140625" style="12" customWidth="1"/>
    <col min="3596" max="3596" width="14.109375" style="12" customWidth="1"/>
    <col min="3597" max="3597" width="55" style="12" customWidth="1"/>
    <col min="3598" max="3837" width="9.109375" style="12"/>
    <col min="3838" max="3838" width="7" style="12" customWidth="1"/>
    <col min="3839" max="3839" width="6" style="12" customWidth="1"/>
    <col min="3840" max="3840" width="12" style="12" bestFit="1" customWidth="1"/>
    <col min="3841" max="3841" width="36.33203125" style="12" customWidth="1"/>
    <col min="3842" max="3842" width="10.88671875" style="12" customWidth="1"/>
    <col min="3843" max="3843" width="8.88671875" style="12" customWidth="1"/>
    <col min="3844" max="3844" width="8.6640625" style="12" customWidth="1"/>
    <col min="3845" max="3845" width="9.33203125" style="12" customWidth="1"/>
    <col min="3846" max="3846" width="23.44140625" style="12" customWidth="1"/>
    <col min="3847" max="3847" width="5.5546875" style="12" customWidth="1"/>
    <col min="3848" max="3848" width="6.44140625" style="12" customWidth="1"/>
    <col min="3849" max="3849" width="5.44140625" style="12" customWidth="1"/>
    <col min="3850" max="3850" width="12.109375" style="12" customWidth="1"/>
    <col min="3851" max="3851" width="19.44140625" style="12" customWidth="1"/>
    <col min="3852" max="3852" width="14.109375" style="12" customWidth="1"/>
    <col min="3853" max="3853" width="55" style="12" customWidth="1"/>
    <col min="3854" max="4093" width="9.109375" style="12"/>
    <col min="4094" max="4094" width="7" style="12" customWidth="1"/>
    <col min="4095" max="4095" width="6" style="12" customWidth="1"/>
    <col min="4096" max="4096" width="12" style="12" bestFit="1" customWidth="1"/>
    <col min="4097" max="4097" width="36.33203125" style="12" customWidth="1"/>
    <col min="4098" max="4098" width="10.88671875" style="12" customWidth="1"/>
    <col min="4099" max="4099" width="8.88671875" style="12" customWidth="1"/>
    <col min="4100" max="4100" width="8.6640625" style="12" customWidth="1"/>
    <col min="4101" max="4101" width="9.33203125" style="12" customWidth="1"/>
    <col min="4102" max="4102" width="23.44140625" style="12" customWidth="1"/>
    <col min="4103" max="4103" width="5.5546875" style="12" customWidth="1"/>
    <col min="4104" max="4104" width="6.44140625" style="12" customWidth="1"/>
    <col min="4105" max="4105" width="5.44140625" style="12" customWidth="1"/>
    <col min="4106" max="4106" width="12.109375" style="12" customWidth="1"/>
    <col min="4107" max="4107" width="19.44140625" style="12" customWidth="1"/>
    <col min="4108" max="4108" width="14.109375" style="12" customWidth="1"/>
    <col min="4109" max="4109" width="55" style="12" customWidth="1"/>
    <col min="4110" max="4349" width="9.109375" style="12"/>
    <col min="4350" max="4350" width="7" style="12" customWidth="1"/>
    <col min="4351" max="4351" width="6" style="12" customWidth="1"/>
    <col min="4352" max="4352" width="12" style="12" bestFit="1" customWidth="1"/>
    <col min="4353" max="4353" width="36.33203125" style="12" customWidth="1"/>
    <col min="4354" max="4354" width="10.88671875" style="12" customWidth="1"/>
    <col min="4355" max="4355" width="8.88671875" style="12" customWidth="1"/>
    <col min="4356" max="4356" width="8.6640625" style="12" customWidth="1"/>
    <col min="4357" max="4357" width="9.33203125" style="12" customWidth="1"/>
    <col min="4358" max="4358" width="23.44140625" style="12" customWidth="1"/>
    <col min="4359" max="4359" width="5.5546875" style="12" customWidth="1"/>
    <col min="4360" max="4360" width="6.44140625" style="12" customWidth="1"/>
    <col min="4361" max="4361" width="5.44140625" style="12" customWidth="1"/>
    <col min="4362" max="4362" width="12.109375" style="12" customWidth="1"/>
    <col min="4363" max="4363" width="19.44140625" style="12" customWidth="1"/>
    <col min="4364" max="4364" width="14.109375" style="12" customWidth="1"/>
    <col min="4365" max="4365" width="55" style="12" customWidth="1"/>
    <col min="4366" max="4605" width="9.109375" style="12"/>
    <col min="4606" max="4606" width="7" style="12" customWidth="1"/>
    <col min="4607" max="4607" width="6" style="12" customWidth="1"/>
    <col min="4608" max="4608" width="12" style="12" bestFit="1" customWidth="1"/>
    <col min="4609" max="4609" width="36.33203125" style="12" customWidth="1"/>
    <col min="4610" max="4610" width="10.88671875" style="12" customWidth="1"/>
    <col min="4611" max="4611" width="8.88671875" style="12" customWidth="1"/>
    <col min="4612" max="4612" width="8.6640625" style="12" customWidth="1"/>
    <col min="4613" max="4613" width="9.33203125" style="12" customWidth="1"/>
    <col min="4614" max="4614" width="23.44140625" style="12" customWidth="1"/>
    <col min="4615" max="4615" width="5.5546875" style="12" customWidth="1"/>
    <col min="4616" max="4616" width="6.44140625" style="12" customWidth="1"/>
    <col min="4617" max="4617" width="5.44140625" style="12" customWidth="1"/>
    <col min="4618" max="4618" width="12.109375" style="12" customWidth="1"/>
    <col min="4619" max="4619" width="19.44140625" style="12" customWidth="1"/>
    <col min="4620" max="4620" width="14.109375" style="12" customWidth="1"/>
    <col min="4621" max="4621" width="55" style="12" customWidth="1"/>
    <col min="4622" max="4861" width="9.109375" style="12"/>
    <col min="4862" max="4862" width="7" style="12" customWidth="1"/>
    <col min="4863" max="4863" width="6" style="12" customWidth="1"/>
    <col min="4864" max="4864" width="12" style="12" bestFit="1" customWidth="1"/>
    <col min="4865" max="4865" width="36.33203125" style="12" customWidth="1"/>
    <col min="4866" max="4866" width="10.88671875" style="12" customWidth="1"/>
    <col min="4867" max="4867" width="8.88671875" style="12" customWidth="1"/>
    <col min="4868" max="4868" width="8.6640625" style="12" customWidth="1"/>
    <col min="4869" max="4869" width="9.33203125" style="12" customWidth="1"/>
    <col min="4870" max="4870" width="23.44140625" style="12" customWidth="1"/>
    <col min="4871" max="4871" width="5.5546875" style="12" customWidth="1"/>
    <col min="4872" max="4872" width="6.44140625" style="12" customWidth="1"/>
    <col min="4873" max="4873" width="5.44140625" style="12" customWidth="1"/>
    <col min="4874" max="4874" width="12.109375" style="12" customWidth="1"/>
    <col min="4875" max="4875" width="19.44140625" style="12" customWidth="1"/>
    <col min="4876" max="4876" width="14.109375" style="12" customWidth="1"/>
    <col min="4877" max="4877" width="55" style="12" customWidth="1"/>
    <col min="4878" max="5117" width="9.109375" style="12"/>
    <col min="5118" max="5118" width="7" style="12" customWidth="1"/>
    <col min="5119" max="5119" width="6" style="12" customWidth="1"/>
    <col min="5120" max="5120" width="12" style="12" bestFit="1" customWidth="1"/>
    <col min="5121" max="5121" width="36.33203125" style="12" customWidth="1"/>
    <col min="5122" max="5122" width="10.88671875" style="12" customWidth="1"/>
    <col min="5123" max="5123" width="8.88671875" style="12" customWidth="1"/>
    <col min="5124" max="5124" width="8.6640625" style="12" customWidth="1"/>
    <col min="5125" max="5125" width="9.33203125" style="12" customWidth="1"/>
    <col min="5126" max="5126" width="23.44140625" style="12" customWidth="1"/>
    <col min="5127" max="5127" width="5.5546875" style="12" customWidth="1"/>
    <col min="5128" max="5128" width="6.44140625" style="12" customWidth="1"/>
    <col min="5129" max="5129" width="5.44140625" style="12" customWidth="1"/>
    <col min="5130" max="5130" width="12.109375" style="12" customWidth="1"/>
    <col min="5131" max="5131" width="19.44140625" style="12" customWidth="1"/>
    <col min="5132" max="5132" width="14.109375" style="12" customWidth="1"/>
    <col min="5133" max="5133" width="55" style="12" customWidth="1"/>
    <col min="5134" max="5373" width="9.109375" style="12"/>
    <col min="5374" max="5374" width="7" style="12" customWidth="1"/>
    <col min="5375" max="5375" width="6" style="12" customWidth="1"/>
    <col min="5376" max="5376" width="12" style="12" bestFit="1" customWidth="1"/>
    <col min="5377" max="5377" width="36.33203125" style="12" customWidth="1"/>
    <col min="5378" max="5378" width="10.88671875" style="12" customWidth="1"/>
    <col min="5379" max="5379" width="8.88671875" style="12" customWidth="1"/>
    <col min="5380" max="5380" width="8.6640625" style="12" customWidth="1"/>
    <col min="5381" max="5381" width="9.33203125" style="12" customWidth="1"/>
    <col min="5382" max="5382" width="23.44140625" style="12" customWidth="1"/>
    <col min="5383" max="5383" width="5.5546875" style="12" customWidth="1"/>
    <col min="5384" max="5384" width="6.44140625" style="12" customWidth="1"/>
    <col min="5385" max="5385" width="5.44140625" style="12" customWidth="1"/>
    <col min="5386" max="5386" width="12.109375" style="12" customWidth="1"/>
    <col min="5387" max="5387" width="19.44140625" style="12" customWidth="1"/>
    <col min="5388" max="5388" width="14.109375" style="12" customWidth="1"/>
    <col min="5389" max="5389" width="55" style="12" customWidth="1"/>
    <col min="5390" max="5629" width="9.109375" style="12"/>
    <col min="5630" max="5630" width="7" style="12" customWidth="1"/>
    <col min="5631" max="5631" width="6" style="12" customWidth="1"/>
    <col min="5632" max="5632" width="12" style="12" bestFit="1" customWidth="1"/>
    <col min="5633" max="5633" width="36.33203125" style="12" customWidth="1"/>
    <col min="5634" max="5634" width="10.88671875" style="12" customWidth="1"/>
    <col min="5635" max="5635" width="8.88671875" style="12" customWidth="1"/>
    <col min="5636" max="5636" width="8.6640625" style="12" customWidth="1"/>
    <col min="5637" max="5637" width="9.33203125" style="12" customWidth="1"/>
    <col min="5638" max="5638" width="23.44140625" style="12" customWidth="1"/>
    <col min="5639" max="5639" width="5.5546875" style="12" customWidth="1"/>
    <col min="5640" max="5640" width="6.44140625" style="12" customWidth="1"/>
    <col min="5641" max="5641" width="5.44140625" style="12" customWidth="1"/>
    <col min="5642" max="5642" width="12.109375" style="12" customWidth="1"/>
    <col min="5643" max="5643" width="19.44140625" style="12" customWidth="1"/>
    <col min="5644" max="5644" width="14.109375" style="12" customWidth="1"/>
    <col min="5645" max="5645" width="55" style="12" customWidth="1"/>
    <col min="5646" max="5885" width="9.109375" style="12"/>
    <col min="5886" max="5886" width="7" style="12" customWidth="1"/>
    <col min="5887" max="5887" width="6" style="12" customWidth="1"/>
    <col min="5888" max="5888" width="12" style="12" bestFit="1" customWidth="1"/>
    <col min="5889" max="5889" width="36.33203125" style="12" customWidth="1"/>
    <col min="5890" max="5890" width="10.88671875" style="12" customWidth="1"/>
    <col min="5891" max="5891" width="8.88671875" style="12" customWidth="1"/>
    <col min="5892" max="5892" width="8.6640625" style="12" customWidth="1"/>
    <col min="5893" max="5893" width="9.33203125" style="12" customWidth="1"/>
    <col min="5894" max="5894" width="23.44140625" style="12" customWidth="1"/>
    <col min="5895" max="5895" width="5.5546875" style="12" customWidth="1"/>
    <col min="5896" max="5896" width="6.44140625" style="12" customWidth="1"/>
    <col min="5897" max="5897" width="5.44140625" style="12" customWidth="1"/>
    <col min="5898" max="5898" width="12.109375" style="12" customWidth="1"/>
    <col min="5899" max="5899" width="19.44140625" style="12" customWidth="1"/>
    <col min="5900" max="5900" width="14.109375" style="12" customWidth="1"/>
    <col min="5901" max="5901" width="55" style="12" customWidth="1"/>
    <col min="5902" max="6141" width="9.109375" style="12"/>
    <col min="6142" max="6142" width="7" style="12" customWidth="1"/>
    <col min="6143" max="6143" width="6" style="12" customWidth="1"/>
    <col min="6144" max="6144" width="12" style="12" bestFit="1" customWidth="1"/>
    <col min="6145" max="6145" width="36.33203125" style="12" customWidth="1"/>
    <col min="6146" max="6146" width="10.88671875" style="12" customWidth="1"/>
    <col min="6147" max="6147" width="8.88671875" style="12" customWidth="1"/>
    <col min="6148" max="6148" width="8.6640625" style="12" customWidth="1"/>
    <col min="6149" max="6149" width="9.33203125" style="12" customWidth="1"/>
    <col min="6150" max="6150" width="23.44140625" style="12" customWidth="1"/>
    <col min="6151" max="6151" width="5.5546875" style="12" customWidth="1"/>
    <col min="6152" max="6152" width="6.44140625" style="12" customWidth="1"/>
    <col min="6153" max="6153" width="5.44140625" style="12" customWidth="1"/>
    <col min="6154" max="6154" width="12.109375" style="12" customWidth="1"/>
    <col min="6155" max="6155" width="19.44140625" style="12" customWidth="1"/>
    <col min="6156" max="6156" width="14.109375" style="12" customWidth="1"/>
    <col min="6157" max="6157" width="55" style="12" customWidth="1"/>
    <col min="6158" max="6397" width="9.109375" style="12"/>
    <col min="6398" max="6398" width="7" style="12" customWidth="1"/>
    <col min="6399" max="6399" width="6" style="12" customWidth="1"/>
    <col min="6400" max="6400" width="12" style="12" bestFit="1" customWidth="1"/>
    <col min="6401" max="6401" width="36.33203125" style="12" customWidth="1"/>
    <col min="6402" max="6402" width="10.88671875" style="12" customWidth="1"/>
    <col min="6403" max="6403" width="8.88671875" style="12" customWidth="1"/>
    <col min="6404" max="6404" width="8.6640625" style="12" customWidth="1"/>
    <col min="6405" max="6405" width="9.33203125" style="12" customWidth="1"/>
    <col min="6406" max="6406" width="23.44140625" style="12" customWidth="1"/>
    <col min="6407" max="6407" width="5.5546875" style="12" customWidth="1"/>
    <col min="6408" max="6408" width="6.44140625" style="12" customWidth="1"/>
    <col min="6409" max="6409" width="5.44140625" style="12" customWidth="1"/>
    <col min="6410" max="6410" width="12.109375" style="12" customWidth="1"/>
    <col min="6411" max="6411" width="19.44140625" style="12" customWidth="1"/>
    <col min="6412" max="6412" width="14.109375" style="12" customWidth="1"/>
    <col min="6413" max="6413" width="55" style="12" customWidth="1"/>
    <col min="6414" max="6653" width="9.109375" style="12"/>
    <col min="6654" max="6654" width="7" style="12" customWidth="1"/>
    <col min="6655" max="6655" width="6" style="12" customWidth="1"/>
    <col min="6656" max="6656" width="12" style="12" bestFit="1" customWidth="1"/>
    <col min="6657" max="6657" width="36.33203125" style="12" customWidth="1"/>
    <col min="6658" max="6658" width="10.88671875" style="12" customWidth="1"/>
    <col min="6659" max="6659" width="8.88671875" style="12" customWidth="1"/>
    <col min="6660" max="6660" width="8.6640625" style="12" customWidth="1"/>
    <col min="6661" max="6661" width="9.33203125" style="12" customWidth="1"/>
    <col min="6662" max="6662" width="23.44140625" style="12" customWidth="1"/>
    <col min="6663" max="6663" width="5.5546875" style="12" customWidth="1"/>
    <col min="6664" max="6664" width="6.44140625" style="12" customWidth="1"/>
    <col min="6665" max="6665" width="5.44140625" style="12" customWidth="1"/>
    <col min="6666" max="6666" width="12.109375" style="12" customWidth="1"/>
    <col min="6667" max="6667" width="19.44140625" style="12" customWidth="1"/>
    <col min="6668" max="6668" width="14.109375" style="12" customWidth="1"/>
    <col min="6669" max="6669" width="55" style="12" customWidth="1"/>
    <col min="6670" max="6909" width="9.109375" style="12"/>
    <col min="6910" max="6910" width="7" style="12" customWidth="1"/>
    <col min="6911" max="6911" width="6" style="12" customWidth="1"/>
    <col min="6912" max="6912" width="12" style="12" bestFit="1" customWidth="1"/>
    <col min="6913" max="6913" width="36.33203125" style="12" customWidth="1"/>
    <col min="6914" max="6914" width="10.88671875" style="12" customWidth="1"/>
    <col min="6915" max="6915" width="8.88671875" style="12" customWidth="1"/>
    <col min="6916" max="6916" width="8.6640625" style="12" customWidth="1"/>
    <col min="6917" max="6917" width="9.33203125" style="12" customWidth="1"/>
    <col min="6918" max="6918" width="23.44140625" style="12" customWidth="1"/>
    <col min="6919" max="6919" width="5.5546875" style="12" customWidth="1"/>
    <col min="6920" max="6920" width="6.44140625" style="12" customWidth="1"/>
    <col min="6921" max="6921" width="5.44140625" style="12" customWidth="1"/>
    <col min="6922" max="6922" width="12.109375" style="12" customWidth="1"/>
    <col min="6923" max="6923" width="19.44140625" style="12" customWidth="1"/>
    <col min="6924" max="6924" width="14.109375" style="12" customWidth="1"/>
    <col min="6925" max="6925" width="55" style="12" customWidth="1"/>
    <col min="6926" max="7165" width="9.109375" style="12"/>
    <col min="7166" max="7166" width="7" style="12" customWidth="1"/>
    <col min="7167" max="7167" width="6" style="12" customWidth="1"/>
    <col min="7168" max="7168" width="12" style="12" bestFit="1" customWidth="1"/>
    <col min="7169" max="7169" width="36.33203125" style="12" customWidth="1"/>
    <col min="7170" max="7170" width="10.88671875" style="12" customWidth="1"/>
    <col min="7171" max="7171" width="8.88671875" style="12" customWidth="1"/>
    <col min="7172" max="7172" width="8.6640625" style="12" customWidth="1"/>
    <col min="7173" max="7173" width="9.33203125" style="12" customWidth="1"/>
    <col min="7174" max="7174" width="23.44140625" style="12" customWidth="1"/>
    <col min="7175" max="7175" width="5.5546875" style="12" customWidth="1"/>
    <col min="7176" max="7176" width="6.44140625" style="12" customWidth="1"/>
    <col min="7177" max="7177" width="5.44140625" style="12" customWidth="1"/>
    <col min="7178" max="7178" width="12.109375" style="12" customWidth="1"/>
    <col min="7179" max="7179" width="19.44140625" style="12" customWidth="1"/>
    <col min="7180" max="7180" width="14.109375" style="12" customWidth="1"/>
    <col min="7181" max="7181" width="55" style="12" customWidth="1"/>
    <col min="7182" max="7421" width="9.109375" style="12"/>
    <col min="7422" max="7422" width="7" style="12" customWidth="1"/>
    <col min="7423" max="7423" width="6" style="12" customWidth="1"/>
    <col min="7424" max="7424" width="12" style="12" bestFit="1" customWidth="1"/>
    <col min="7425" max="7425" width="36.33203125" style="12" customWidth="1"/>
    <col min="7426" max="7426" width="10.88671875" style="12" customWidth="1"/>
    <col min="7427" max="7427" width="8.88671875" style="12" customWidth="1"/>
    <col min="7428" max="7428" width="8.6640625" style="12" customWidth="1"/>
    <col min="7429" max="7429" width="9.33203125" style="12" customWidth="1"/>
    <col min="7430" max="7430" width="23.44140625" style="12" customWidth="1"/>
    <col min="7431" max="7431" width="5.5546875" style="12" customWidth="1"/>
    <col min="7432" max="7432" width="6.44140625" style="12" customWidth="1"/>
    <col min="7433" max="7433" width="5.44140625" style="12" customWidth="1"/>
    <col min="7434" max="7434" width="12.109375" style="12" customWidth="1"/>
    <col min="7435" max="7435" width="19.44140625" style="12" customWidth="1"/>
    <col min="7436" max="7436" width="14.109375" style="12" customWidth="1"/>
    <col min="7437" max="7437" width="55" style="12" customWidth="1"/>
    <col min="7438" max="7677" width="9.109375" style="12"/>
    <col min="7678" max="7678" width="7" style="12" customWidth="1"/>
    <col min="7679" max="7679" width="6" style="12" customWidth="1"/>
    <col min="7680" max="7680" width="12" style="12" bestFit="1" customWidth="1"/>
    <col min="7681" max="7681" width="36.33203125" style="12" customWidth="1"/>
    <col min="7682" max="7682" width="10.88671875" style="12" customWidth="1"/>
    <col min="7683" max="7683" width="8.88671875" style="12" customWidth="1"/>
    <col min="7684" max="7684" width="8.6640625" style="12" customWidth="1"/>
    <col min="7685" max="7685" width="9.33203125" style="12" customWidth="1"/>
    <col min="7686" max="7686" width="23.44140625" style="12" customWidth="1"/>
    <col min="7687" max="7687" width="5.5546875" style="12" customWidth="1"/>
    <col min="7688" max="7688" width="6.44140625" style="12" customWidth="1"/>
    <col min="7689" max="7689" width="5.44140625" style="12" customWidth="1"/>
    <col min="7690" max="7690" width="12.109375" style="12" customWidth="1"/>
    <col min="7691" max="7691" width="19.44140625" style="12" customWidth="1"/>
    <col min="7692" max="7692" width="14.109375" style="12" customWidth="1"/>
    <col min="7693" max="7693" width="55" style="12" customWidth="1"/>
    <col min="7694" max="7933" width="9.109375" style="12"/>
    <col min="7934" max="7934" width="7" style="12" customWidth="1"/>
    <col min="7935" max="7935" width="6" style="12" customWidth="1"/>
    <col min="7936" max="7936" width="12" style="12" bestFit="1" customWidth="1"/>
    <col min="7937" max="7937" width="36.33203125" style="12" customWidth="1"/>
    <col min="7938" max="7938" width="10.88671875" style="12" customWidth="1"/>
    <col min="7939" max="7939" width="8.88671875" style="12" customWidth="1"/>
    <col min="7940" max="7940" width="8.6640625" style="12" customWidth="1"/>
    <col min="7941" max="7941" width="9.33203125" style="12" customWidth="1"/>
    <col min="7942" max="7942" width="23.44140625" style="12" customWidth="1"/>
    <col min="7943" max="7943" width="5.5546875" style="12" customWidth="1"/>
    <col min="7944" max="7944" width="6.44140625" style="12" customWidth="1"/>
    <col min="7945" max="7945" width="5.44140625" style="12" customWidth="1"/>
    <col min="7946" max="7946" width="12.109375" style="12" customWidth="1"/>
    <col min="7947" max="7947" width="19.44140625" style="12" customWidth="1"/>
    <col min="7948" max="7948" width="14.109375" style="12" customWidth="1"/>
    <col min="7949" max="7949" width="55" style="12" customWidth="1"/>
    <col min="7950" max="8189" width="9.109375" style="12"/>
    <col min="8190" max="8190" width="7" style="12" customWidth="1"/>
    <col min="8191" max="8191" width="6" style="12" customWidth="1"/>
    <col min="8192" max="8192" width="12" style="12" bestFit="1" customWidth="1"/>
    <col min="8193" max="8193" width="36.33203125" style="12" customWidth="1"/>
    <col min="8194" max="8194" width="10.88671875" style="12" customWidth="1"/>
    <col min="8195" max="8195" width="8.88671875" style="12" customWidth="1"/>
    <col min="8196" max="8196" width="8.6640625" style="12" customWidth="1"/>
    <col min="8197" max="8197" width="9.33203125" style="12" customWidth="1"/>
    <col min="8198" max="8198" width="23.44140625" style="12" customWidth="1"/>
    <col min="8199" max="8199" width="5.5546875" style="12" customWidth="1"/>
    <col min="8200" max="8200" width="6.44140625" style="12" customWidth="1"/>
    <col min="8201" max="8201" width="5.44140625" style="12" customWidth="1"/>
    <col min="8202" max="8202" width="12.109375" style="12" customWidth="1"/>
    <col min="8203" max="8203" width="19.44140625" style="12" customWidth="1"/>
    <col min="8204" max="8204" width="14.109375" style="12" customWidth="1"/>
    <col min="8205" max="8205" width="55" style="12" customWidth="1"/>
    <col min="8206" max="8445" width="9.109375" style="12"/>
    <col min="8446" max="8446" width="7" style="12" customWidth="1"/>
    <col min="8447" max="8447" width="6" style="12" customWidth="1"/>
    <col min="8448" max="8448" width="12" style="12" bestFit="1" customWidth="1"/>
    <col min="8449" max="8449" width="36.33203125" style="12" customWidth="1"/>
    <col min="8450" max="8450" width="10.88671875" style="12" customWidth="1"/>
    <col min="8451" max="8451" width="8.88671875" style="12" customWidth="1"/>
    <col min="8452" max="8452" width="8.6640625" style="12" customWidth="1"/>
    <col min="8453" max="8453" width="9.33203125" style="12" customWidth="1"/>
    <col min="8454" max="8454" width="23.44140625" style="12" customWidth="1"/>
    <col min="8455" max="8455" width="5.5546875" style="12" customWidth="1"/>
    <col min="8456" max="8456" width="6.44140625" style="12" customWidth="1"/>
    <col min="8457" max="8457" width="5.44140625" style="12" customWidth="1"/>
    <col min="8458" max="8458" width="12.109375" style="12" customWidth="1"/>
    <col min="8459" max="8459" width="19.44140625" style="12" customWidth="1"/>
    <col min="8460" max="8460" width="14.109375" style="12" customWidth="1"/>
    <col min="8461" max="8461" width="55" style="12" customWidth="1"/>
    <col min="8462" max="8701" width="9.109375" style="12"/>
    <col min="8702" max="8702" width="7" style="12" customWidth="1"/>
    <col min="8703" max="8703" width="6" style="12" customWidth="1"/>
    <col min="8704" max="8704" width="12" style="12" bestFit="1" customWidth="1"/>
    <col min="8705" max="8705" width="36.33203125" style="12" customWidth="1"/>
    <col min="8706" max="8706" width="10.88671875" style="12" customWidth="1"/>
    <col min="8707" max="8707" width="8.88671875" style="12" customWidth="1"/>
    <col min="8708" max="8708" width="8.6640625" style="12" customWidth="1"/>
    <col min="8709" max="8709" width="9.33203125" style="12" customWidth="1"/>
    <col min="8710" max="8710" width="23.44140625" style="12" customWidth="1"/>
    <col min="8711" max="8711" width="5.5546875" style="12" customWidth="1"/>
    <col min="8712" max="8712" width="6.44140625" style="12" customWidth="1"/>
    <col min="8713" max="8713" width="5.44140625" style="12" customWidth="1"/>
    <col min="8714" max="8714" width="12.109375" style="12" customWidth="1"/>
    <col min="8715" max="8715" width="19.44140625" style="12" customWidth="1"/>
    <col min="8716" max="8716" width="14.109375" style="12" customWidth="1"/>
    <col min="8717" max="8717" width="55" style="12" customWidth="1"/>
    <col min="8718" max="8957" width="9.109375" style="12"/>
    <col min="8958" max="8958" width="7" style="12" customWidth="1"/>
    <col min="8959" max="8959" width="6" style="12" customWidth="1"/>
    <col min="8960" max="8960" width="12" style="12" bestFit="1" customWidth="1"/>
    <col min="8961" max="8961" width="36.33203125" style="12" customWidth="1"/>
    <col min="8962" max="8962" width="10.88671875" style="12" customWidth="1"/>
    <col min="8963" max="8963" width="8.88671875" style="12" customWidth="1"/>
    <col min="8964" max="8964" width="8.6640625" style="12" customWidth="1"/>
    <col min="8965" max="8965" width="9.33203125" style="12" customWidth="1"/>
    <col min="8966" max="8966" width="23.44140625" style="12" customWidth="1"/>
    <col min="8967" max="8967" width="5.5546875" style="12" customWidth="1"/>
    <col min="8968" max="8968" width="6.44140625" style="12" customWidth="1"/>
    <col min="8969" max="8969" width="5.44140625" style="12" customWidth="1"/>
    <col min="8970" max="8970" width="12.109375" style="12" customWidth="1"/>
    <col min="8971" max="8971" width="19.44140625" style="12" customWidth="1"/>
    <col min="8972" max="8972" width="14.109375" style="12" customWidth="1"/>
    <col min="8973" max="8973" width="55" style="12" customWidth="1"/>
    <col min="8974" max="9213" width="9.109375" style="12"/>
    <col min="9214" max="9214" width="7" style="12" customWidth="1"/>
    <col min="9215" max="9215" width="6" style="12" customWidth="1"/>
    <col min="9216" max="9216" width="12" style="12" bestFit="1" customWidth="1"/>
    <col min="9217" max="9217" width="36.33203125" style="12" customWidth="1"/>
    <col min="9218" max="9218" width="10.88671875" style="12" customWidth="1"/>
    <col min="9219" max="9219" width="8.88671875" style="12" customWidth="1"/>
    <col min="9220" max="9220" width="8.6640625" style="12" customWidth="1"/>
    <col min="9221" max="9221" width="9.33203125" style="12" customWidth="1"/>
    <col min="9222" max="9222" width="23.44140625" style="12" customWidth="1"/>
    <col min="9223" max="9223" width="5.5546875" style="12" customWidth="1"/>
    <col min="9224" max="9224" width="6.44140625" style="12" customWidth="1"/>
    <col min="9225" max="9225" width="5.44140625" style="12" customWidth="1"/>
    <col min="9226" max="9226" width="12.109375" style="12" customWidth="1"/>
    <col min="9227" max="9227" width="19.44140625" style="12" customWidth="1"/>
    <col min="9228" max="9228" width="14.109375" style="12" customWidth="1"/>
    <col min="9229" max="9229" width="55" style="12" customWidth="1"/>
    <col min="9230" max="9469" width="9.109375" style="12"/>
    <col min="9470" max="9470" width="7" style="12" customWidth="1"/>
    <col min="9471" max="9471" width="6" style="12" customWidth="1"/>
    <col min="9472" max="9472" width="12" style="12" bestFit="1" customWidth="1"/>
    <col min="9473" max="9473" width="36.33203125" style="12" customWidth="1"/>
    <col min="9474" max="9474" width="10.88671875" style="12" customWidth="1"/>
    <col min="9475" max="9475" width="8.88671875" style="12" customWidth="1"/>
    <col min="9476" max="9476" width="8.6640625" style="12" customWidth="1"/>
    <col min="9477" max="9477" width="9.33203125" style="12" customWidth="1"/>
    <col min="9478" max="9478" width="23.44140625" style="12" customWidth="1"/>
    <col min="9479" max="9479" width="5.5546875" style="12" customWidth="1"/>
    <col min="9480" max="9480" width="6.44140625" style="12" customWidth="1"/>
    <col min="9481" max="9481" width="5.44140625" style="12" customWidth="1"/>
    <col min="9482" max="9482" width="12.109375" style="12" customWidth="1"/>
    <col min="9483" max="9483" width="19.44140625" style="12" customWidth="1"/>
    <col min="9484" max="9484" width="14.109375" style="12" customWidth="1"/>
    <col min="9485" max="9485" width="55" style="12" customWidth="1"/>
    <col min="9486" max="9725" width="9.109375" style="12"/>
    <col min="9726" max="9726" width="7" style="12" customWidth="1"/>
    <col min="9727" max="9727" width="6" style="12" customWidth="1"/>
    <col min="9728" max="9728" width="12" style="12" bestFit="1" customWidth="1"/>
    <col min="9729" max="9729" width="36.33203125" style="12" customWidth="1"/>
    <col min="9730" max="9730" width="10.88671875" style="12" customWidth="1"/>
    <col min="9731" max="9731" width="8.88671875" style="12" customWidth="1"/>
    <col min="9732" max="9732" width="8.6640625" style="12" customWidth="1"/>
    <col min="9733" max="9733" width="9.33203125" style="12" customWidth="1"/>
    <col min="9734" max="9734" width="23.44140625" style="12" customWidth="1"/>
    <col min="9735" max="9735" width="5.5546875" style="12" customWidth="1"/>
    <col min="9736" max="9736" width="6.44140625" style="12" customWidth="1"/>
    <col min="9737" max="9737" width="5.44140625" style="12" customWidth="1"/>
    <col min="9738" max="9738" width="12.109375" style="12" customWidth="1"/>
    <col min="9739" max="9739" width="19.44140625" style="12" customWidth="1"/>
    <col min="9740" max="9740" width="14.109375" style="12" customWidth="1"/>
    <col min="9741" max="9741" width="55" style="12" customWidth="1"/>
    <col min="9742" max="9981" width="9.109375" style="12"/>
    <col min="9982" max="9982" width="7" style="12" customWidth="1"/>
    <col min="9983" max="9983" width="6" style="12" customWidth="1"/>
    <col min="9984" max="9984" width="12" style="12" bestFit="1" customWidth="1"/>
    <col min="9985" max="9985" width="36.33203125" style="12" customWidth="1"/>
    <col min="9986" max="9986" width="10.88671875" style="12" customWidth="1"/>
    <col min="9987" max="9987" width="8.88671875" style="12" customWidth="1"/>
    <col min="9988" max="9988" width="8.6640625" style="12" customWidth="1"/>
    <col min="9989" max="9989" width="9.33203125" style="12" customWidth="1"/>
    <col min="9990" max="9990" width="23.44140625" style="12" customWidth="1"/>
    <col min="9991" max="9991" width="5.5546875" style="12" customWidth="1"/>
    <col min="9992" max="9992" width="6.44140625" style="12" customWidth="1"/>
    <col min="9993" max="9993" width="5.44140625" style="12" customWidth="1"/>
    <col min="9994" max="9994" width="12.109375" style="12" customWidth="1"/>
    <col min="9995" max="9995" width="19.44140625" style="12" customWidth="1"/>
    <col min="9996" max="9996" width="14.109375" style="12" customWidth="1"/>
    <col min="9997" max="9997" width="55" style="12" customWidth="1"/>
    <col min="9998" max="10237" width="9.109375" style="12"/>
    <col min="10238" max="10238" width="7" style="12" customWidth="1"/>
    <col min="10239" max="10239" width="6" style="12" customWidth="1"/>
    <col min="10240" max="10240" width="12" style="12" bestFit="1" customWidth="1"/>
    <col min="10241" max="10241" width="36.33203125" style="12" customWidth="1"/>
    <col min="10242" max="10242" width="10.88671875" style="12" customWidth="1"/>
    <col min="10243" max="10243" width="8.88671875" style="12" customWidth="1"/>
    <col min="10244" max="10244" width="8.6640625" style="12" customWidth="1"/>
    <col min="10245" max="10245" width="9.33203125" style="12" customWidth="1"/>
    <col min="10246" max="10246" width="23.44140625" style="12" customWidth="1"/>
    <col min="10247" max="10247" width="5.5546875" style="12" customWidth="1"/>
    <col min="10248" max="10248" width="6.44140625" style="12" customWidth="1"/>
    <col min="10249" max="10249" width="5.44140625" style="12" customWidth="1"/>
    <col min="10250" max="10250" width="12.109375" style="12" customWidth="1"/>
    <col min="10251" max="10251" width="19.44140625" style="12" customWidth="1"/>
    <col min="10252" max="10252" width="14.109375" style="12" customWidth="1"/>
    <col min="10253" max="10253" width="55" style="12" customWidth="1"/>
    <col min="10254" max="10493" width="9.109375" style="12"/>
    <col min="10494" max="10494" width="7" style="12" customWidth="1"/>
    <col min="10495" max="10495" width="6" style="12" customWidth="1"/>
    <col min="10496" max="10496" width="12" style="12" bestFit="1" customWidth="1"/>
    <col min="10497" max="10497" width="36.33203125" style="12" customWidth="1"/>
    <col min="10498" max="10498" width="10.88671875" style="12" customWidth="1"/>
    <col min="10499" max="10499" width="8.88671875" style="12" customWidth="1"/>
    <col min="10500" max="10500" width="8.6640625" style="12" customWidth="1"/>
    <col min="10501" max="10501" width="9.33203125" style="12" customWidth="1"/>
    <col min="10502" max="10502" width="23.44140625" style="12" customWidth="1"/>
    <col min="10503" max="10503" width="5.5546875" style="12" customWidth="1"/>
    <col min="10504" max="10504" width="6.44140625" style="12" customWidth="1"/>
    <col min="10505" max="10505" width="5.44140625" style="12" customWidth="1"/>
    <col min="10506" max="10506" width="12.109375" style="12" customWidth="1"/>
    <col min="10507" max="10507" width="19.44140625" style="12" customWidth="1"/>
    <col min="10508" max="10508" width="14.109375" style="12" customWidth="1"/>
    <col min="10509" max="10509" width="55" style="12" customWidth="1"/>
    <col min="10510" max="10749" width="9.109375" style="12"/>
    <col min="10750" max="10750" width="7" style="12" customWidth="1"/>
    <col min="10751" max="10751" width="6" style="12" customWidth="1"/>
    <col min="10752" max="10752" width="12" style="12" bestFit="1" customWidth="1"/>
    <col min="10753" max="10753" width="36.33203125" style="12" customWidth="1"/>
    <col min="10754" max="10754" width="10.88671875" style="12" customWidth="1"/>
    <col min="10755" max="10755" width="8.88671875" style="12" customWidth="1"/>
    <col min="10756" max="10756" width="8.6640625" style="12" customWidth="1"/>
    <col min="10757" max="10757" width="9.33203125" style="12" customWidth="1"/>
    <col min="10758" max="10758" width="23.44140625" style="12" customWidth="1"/>
    <col min="10759" max="10759" width="5.5546875" style="12" customWidth="1"/>
    <col min="10760" max="10760" width="6.44140625" style="12" customWidth="1"/>
    <col min="10761" max="10761" width="5.44140625" style="12" customWidth="1"/>
    <col min="10762" max="10762" width="12.109375" style="12" customWidth="1"/>
    <col min="10763" max="10763" width="19.44140625" style="12" customWidth="1"/>
    <col min="10764" max="10764" width="14.109375" style="12" customWidth="1"/>
    <col min="10765" max="10765" width="55" style="12" customWidth="1"/>
    <col min="10766" max="11005" width="9.109375" style="12"/>
    <col min="11006" max="11006" width="7" style="12" customWidth="1"/>
    <col min="11007" max="11007" width="6" style="12" customWidth="1"/>
    <col min="11008" max="11008" width="12" style="12" bestFit="1" customWidth="1"/>
    <col min="11009" max="11009" width="36.33203125" style="12" customWidth="1"/>
    <col min="11010" max="11010" width="10.88671875" style="12" customWidth="1"/>
    <col min="11011" max="11011" width="8.88671875" style="12" customWidth="1"/>
    <col min="11012" max="11012" width="8.6640625" style="12" customWidth="1"/>
    <col min="11013" max="11013" width="9.33203125" style="12" customWidth="1"/>
    <col min="11014" max="11014" width="23.44140625" style="12" customWidth="1"/>
    <col min="11015" max="11015" width="5.5546875" style="12" customWidth="1"/>
    <col min="11016" max="11016" width="6.44140625" style="12" customWidth="1"/>
    <col min="11017" max="11017" width="5.44140625" style="12" customWidth="1"/>
    <col min="11018" max="11018" width="12.109375" style="12" customWidth="1"/>
    <col min="11019" max="11019" width="19.44140625" style="12" customWidth="1"/>
    <col min="11020" max="11020" width="14.109375" style="12" customWidth="1"/>
    <col min="11021" max="11021" width="55" style="12" customWidth="1"/>
    <col min="11022" max="11261" width="9.109375" style="12"/>
    <col min="11262" max="11262" width="7" style="12" customWidth="1"/>
    <col min="11263" max="11263" width="6" style="12" customWidth="1"/>
    <col min="11264" max="11264" width="12" style="12" bestFit="1" customWidth="1"/>
    <col min="11265" max="11265" width="36.33203125" style="12" customWidth="1"/>
    <col min="11266" max="11266" width="10.88671875" style="12" customWidth="1"/>
    <col min="11267" max="11267" width="8.88671875" style="12" customWidth="1"/>
    <col min="11268" max="11268" width="8.6640625" style="12" customWidth="1"/>
    <col min="11269" max="11269" width="9.33203125" style="12" customWidth="1"/>
    <col min="11270" max="11270" width="23.44140625" style="12" customWidth="1"/>
    <col min="11271" max="11271" width="5.5546875" style="12" customWidth="1"/>
    <col min="11272" max="11272" width="6.44140625" style="12" customWidth="1"/>
    <col min="11273" max="11273" width="5.44140625" style="12" customWidth="1"/>
    <col min="11274" max="11274" width="12.109375" style="12" customWidth="1"/>
    <col min="11275" max="11275" width="19.44140625" style="12" customWidth="1"/>
    <col min="11276" max="11276" width="14.109375" style="12" customWidth="1"/>
    <col min="11277" max="11277" width="55" style="12" customWidth="1"/>
    <col min="11278" max="11517" width="9.109375" style="12"/>
    <col min="11518" max="11518" width="7" style="12" customWidth="1"/>
    <col min="11519" max="11519" width="6" style="12" customWidth="1"/>
    <col min="11520" max="11520" width="12" style="12" bestFit="1" customWidth="1"/>
    <col min="11521" max="11521" width="36.33203125" style="12" customWidth="1"/>
    <col min="11522" max="11522" width="10.88671875" style="12" customWidth="1"/>
    <col min="11523" max="11523" width="8.88671875" style="12" customWidth="1"/>
    <col min="11524" max="11524" width="8.6640625" style="12" customWidth="1"/>
    <col min="11525" max="11525" width="9.33203125" style="12" customWidth="1"/>
    <col min="11526" max="11526" width="23.44140625" style="12" customWidth="1"/>
    <col min="11527" max="11527" width="5.5546875" style="12" customWidth="1"/>
    <col min="11528" max="11528" width="6.44140625" style="12" customWidth="1"/>
    <col min="11529" max="11529" width="5.44140625" style="12" customWidth="1"/>
    <col min="11530" max="11530" width="12.109375" style="12" customWidth="1"/>
    <col min="11531" max="11531" width="19.44140625" style="12" customWidth="1"/>
    <col min="11532" max="11532" width="14.109375" style="12" customWidth="1"/>
    <col min="11533" max="11533" width="55" style="12" customWidth="1"/>
    <col min="11534" max="11773" width="9.109375" style="12"/>
    <col min="11774" max="11774" width="7" style="12" customWidth="1"/>
    <col min="11775" max="11775" width="6" style="12" customWidth="1"/>
    <col min="11776" max="11776" width="12" style="12" bestFit="1" customWidth="1"/>
    <col min="11777" max="11777" width="36.33203125" style="12" customWidth="1"/>
    <col min="11778" max="11778" width="10.88671875" style="12" customWidth="1"/>
    <col min="11779" max="11779" width="8.88671875" style="12" customWidth="1"/>
    <col min="11780" max="11780" width="8.6640625" style="12" customWidth="1"/>
    <col min="11781" max="11781" width="9.33203125" style="12" customWidth="1"/>
    <col min="11782" max="11782" width="23.44140625" style="12" customWidth="1"/>
    <col min="11783" max="11783" width="5.5546875" style="12" customWidth="1"/>
    <col min="11784" max="11784" width="6.44140625" style="12" customWidth="1"/>
    <col min="11785" max="11785" width="5.44140625" style="12" customWidth="1"/>
    <col min="11786" max="11786" width="12.109375" style="12" customWidth="1"/>
    <col min="11787" max="11787" width="19.44140625" style="12" customWidth="1"/>
    <col min="11788" max="11788" width="14.109375" style="12" customWidth="1"/>
    <col min="11789" max="11789" width="55" style="12" customWidth="1"/>
    <col min="11790" max="12029" width="9.109375" style="12"/>
    <col min="12030" max="12030" width="7" style="12" customWidth="1"/>
    <col min="12031" max="12031" width="6" style="12" customWidth="1"/>
    <col min="12032" max="12032" width="12" style="12" bestFit="1" customWidth="1"/>
    <col min="12033" max="12033" width="36.33203125" style="12" customWidth="1"/>
    <col min="12034" max="12034" width="10.88671875" style="12" customWidth="1"/>
    <col min="12035" max="12035" width="8.88671875" style="12" customWidth="1"/>
    <col min="12036" max="12036" width="8.6640625" style="12" customWidth="1"/>
    <col min="12037" max="12037" width="9.33203125" style="12" customWidth="1"/>
    <col min="12038" max="12038" width="23.44140625" style="12" customWidth="1"/>
    <col min="12039" max="12039" width="5.5546875" style="12" customWidth="1"/>
    <col min="12040" max="12040" width="6.44140625" style="12" customWidth="1"/>
    <col min="12041" max="12041" width="5.44140625" style="12" customWidth="1"/>
    <col min="12042" max="12042" width="12.109375" style="12" customWidth="1"/>
    <col min="12043" max="12043" width="19.44140625" style="12" customWidth="1"/>
    <col min="12044" max="12044" width="14.109375" style="12" customWidth="1"/>
    <col min="12045" max="12045" width="55" style="12" customWidth="1"/>
    <col min="12046" max="12285" width="9.109375" style="12"/>
    <col min="12286" max="12286" width="7" style="12" customWidth="1"/>
    <col min="12287" max="12287" width="6" style="12" customWidth="1"/>
    <col min="12288" max="12288" width="12" style="12" bestFit="1" customWidth="1"/>
    <col min="12289" max="12289" width="36.33203125" style="12" customWidth="1"/>
    <col min="12290" max="12290" width="10.88671875" style="12" customWidth="1"/>
    <col min="12291" max="12291" width="8.88671875" style="12" customWidth="1"/>
    <col min="12292" max="12292" width="8.6640625" style="12" customWidth="1"/>
    <col min="12293" max="12293" width="9.33203125" style="12" customWidth="1"/>
    <col min="12294" max="12294" width="23.44140625" style="12" customWidth="1"/>
    <col min="12295" max="12295" width="5.5546875" style="12" customWidth="1"/>
    <col min="12296" max="12296" width="6.44140625" style="12" customWidth="1"/>
    <col min="12297" max="12297" width="5.44140625" style="12" customWidth="1"/>
    <col min="12298" max="12298" width="12.109375" style="12" customWidth="1"/>
    <col min="12299" max="12299" width="19.44140625" style="12" customWidth="1"/>
    <col min="12300" max="12300" width="14.109375" style="12" customWidth="1"/>
    <col min="12301" max="12301" width="55" style="12" customWidth="1"/>
    <col min="12302" max="12541" width="9.109375" style="12"/>
    <col min="12542" max="12542" width="7" style="12" customWidth="1"/>
    <col min="12543" max="12543" width="6" style="12" customWidth="1"/>
    <col min="12544" max="12544" width="12" style="12" bestFit="1" customWidth="1"/>
    <col min="12545" max="12545" width="36.33203125" style="12" customWidth="1"/>
    <col min="12546" max="12546" width="10.88671875" style="12" customWidth="1"/>
    <col min="12547" max="12547" width="8.88671875" style="12" customWidth="1"/>
    <col min="12548" max="12548" width="8.6640625" style="12" customWidth="1"/>
    <col min="12549" max="12549" width="9.33203125" style="12" customWidth="1"/>
    <col min="12550" max="12550" width="23.44140625" style="12" customWidth="1"/>
    <col min="12551" max="12551" width="5.5546875" style="12" customWidth="1"/>
    <col min="12552" max="12552" width="6.44140625" style="12" customWidth="1"/>
    <col min="12553" max="12553" width="5.44140625" style="12" customWidth="1"/>
    <col min="12554" max="12554" width="12.109375" style="12" customWidth="1"/>
    <col min="12555" max="12555" width="19.44140625" style="12" customWidth="1"/>
    <col min="12556" max="12556" width="14.109375" style="12" customWidth="1"/>
    <col min="12557" max="12557" width="55" style="12" customWidth="1"/>
    <col min="12558" max="12797" width="9.109375" style="12"/>
    <col min="12798" max="12798" width="7" style="12" customWidth="1"/>
    <col min="12799" max="12799" width="6" style="12" customWidth="1"/>
    <col min="12800" max="12800" width="12" style="12" bestFit="1" customWidth="1"/>
    <col min="12801" max="12801" width="36.33203125" style="12" customWidth="1"/>
    <col min="12802" max="12802" width="10.88671875" style="12" customWidth="1"/>
    <col min="12803" max="12803" width="8.88671875" style="12" customWidth="1"/>
    <col min="12804" max="12804" width="8.6640625" style="12" customWidth="1"/>
    <col min="12805" max="12805" width="9.33203125" style="12" customWidth="1"/>
    <col min="12806" max="12806" width="23.44140625" style="12" customWidth="1"/>
    <col min="12807" max="12807" width="5.5546875" style="12" customWidth="1"/>
    <col min="12808" max="12808" width="6.44140625" style="12" customWidth="1"/>
    <col min="12809" max="12809" width="5.44140625" style="12" customWidth="1"/>
    <col min="12810" max="12810" width="12.109375" style="12" customWidth="1"/>
    <col min="12811" max="12811" width="19.44140625" style="12" customWidth="1"/>
    <col min="12812" max="12812" width="14.109375" style="12" customWidth="1"/>
    <col min="12813" max="12813" width="55" style="12" customWidth="1"/>
    <col min="12814" max="13053" width="9.109375" style="12"/>
    <col min="13054" max="13054" width="7" style="12" customWidth="1"/>
    <col min="13055" max="13055" width="6" style="12" customWidth="1"/>
    <col min="13056" max="13056" width="12" style="12" bestFit="1" customWidth="1"/>
    <col min="13057" max="13057" width="36.33203125" style="12" customWidth="1"/>
    <col min="13058" max="13058" width="10.88671875" style="12" customWidth="1"/>
    <col min="13059" max="13059" width="8.88671875" style="12" customWidth="1"/>
    <col min="13060" max="13060" width="8.6640625" style="12" customWidth="1"/>
    <col min="13061" max="13061" width="9.33203125" style="12" customWidth="1"/>
    <col min="13062" max="13062" width="23.44140625" style="12" customWidth="1"/>
    <col min="13063" max="13063" width="5.5546875" style="12" customWidth="1"/>
    <col min="13064" max="13064" width="6.44140625" style="12" customWidth="1"/>
    <col min="13065" max="13065" width="5.44140625" style="12" customWidth="1"/>
    <col min="13066" max="13066" width="12.109375" style="12" customWidth="1"/>
    <col min="13067" max="13067" width="19.44140625" style="12" customWidth="1"/>
    <col min="13068" max="13068" width="14.109375" style="12" customWidth="1"/>
    <col min="13069" max="13069" width="55" style="12" customWidth="1"/>
    <col min="13070" max="13309" width="9.109375" style="12"/>
    <col min="13310" max="13310" width="7" style="12" customWidth="1"/>
    <col min="13311" max="13311" width="6" style="12" customWidth="1"/>
    <col min="13312" max="13312" width="12" style="12" bestFit="1" customWidth="1"/>
    <col min="13313" max="13313" width="36.33203125" style="12" customWidth="1"/>
    <col min="13314" max="13314" width="10.88671875" style="12" customWidth="1"/>
    <col min="13315" max="13315" width="8.88671875" style="12" customWidth="1"/>
    <col min="13316" max="13316" width="8.6640625" style="12" customWidth="1"/>
    <col min="13317" max="13317" width="9.33203125" style="12" customWidth="1"/>
    <col min="13318" max="13318" width="23.44140625" style="12" customWidth="1"/>
    <col min="13319" max="13319" width="5.5546875" style="12" customWidth="1"/>
    <col min="13320" max="13320" width="6.44140625" style="12" customWidth="1"/>
    <col min="13321" max="13321" width="5.44140625" style="12" customWidth="1"/>
    <col min="13322" max="13322" width="12.109375" style="12" customWidth="1"/>
    <col min="13323" max="13323" width="19.44140625" style="12" customWidth="1"/>
    <col min="13324" max="13324" width="14.109375" style="12" customWidth="1"/>
    <col min="13325" max="13325" width="55" style="12" customWidth="1"/>
    <col min="13326" max="13565" width="9.109375" style="12"/>
    <col min="13566" max="13566" width="7" style="12" customWidth="1"/>
    <col min="13567" max="13567" width="6" style="12" customWidth="1"/>
    <col min="13568" max="13568" width="12" style="12" bestFit="1" customWidth="1"/>
    <col min="13569" max="13569" width="36.33203125" style="12" customWidth="1"/>
    <col min="13570" max="13570" width="10.88671875" style="12" customWidth="1"/>
    <col min="13571" max="13571" width="8.88671875" style="12" customWidth="1"/>
    <col min="13572" max="13572" width="8.6640625" style="12" customWidth="1"/>
    <col min="13573" max="13573" width="9.33203125" style="12" customWidth="1"/>
    <col min="13574" max="13574" width="23.44140625" style="12" customWidth="1"/>
    <col min="13575" max="13575" width="5.5546875" style="12" customWidth="1"/>
    <col min="13576" max="13576" width="6.44140625" style="12" customWidth="1"/>
    <col min="13577" max="13577" width="5.44140625" style="12" customWidth="1"/>
    <col min="13578" max="13578" width="12.109375" style="12" customWidth="1"/>
    <col min="13579" max="13579" width="19.44140625" style="12" customWidth="1"/>
    <col min="13580" max="13580" width="14.109375" style="12" customWidth="1"/>
    <col min="13581" max="13581" width="55" style="12" customWidth="1"/>
    <col min="13582" max="13821" width="9.109375" style="12"/>
    <col min="13822" max="13822" width="7" style="12" customWidth="1"/>
    <col min="13823" max="13823" width="6" style="12" customWidth="1"/>
    <col min="13824" max="13824" width="12" style="12" bestFit="1" customWidth="1"/>
    <col min="13825" max="13825" width="36.33203125" style="12" customWidth="1"/>
    <col min="13826" max="13826" width="10.88671875" style="12" customWidth="1"/>
    <col min="13827" max="13827" width="8.88671875" style="12" customWidth="1"/>
    <col min="13828" max="13828" width="8.6640625" style="12" customWidth="1"/>
    <col min="13829" max="13829" width="9.33203125" style="12" customWidth="1"/>
    <col min="13830" max="13830" width="23.44140625" style="12" customWidth="1"/>
    <col min="13831" max="13831" width="5.5546875" style="12" customWidth="1"/>
    <col min="13832" max="13832" width="6.44140625" style="12" customWidth="1"/>
    <col min="13833" max="13833" width="5.44140625" style="12" customWidth="1"/>
    <col min="13834" max="13834" width="12.109375" style="12" customWidth="1"/>
    <col min="13835" max="13835" width="19.44140625" style="12" customWidth="1"/>
    <col min="13836" max="13836" width="14.109375" style="12" customWidth="1"/>
    <col min="13837" max="13837" width="55" style="12" customWidth="1"/>
    <col min="13838" max="14077" width="9.109375" style="12"/>
    <col min="14078" max="14078" width="7" style="12" customWidth="1"/>
    <col min="14079" max="14079" width="6" style="12" customWidth="1"/>
    <col min="14080" max="14080" width="12" style="12" bestFit="1" customWidth="1"/>
    <col min="14081" max="14081" width="36.33203125" style="12" customWidth="1"/>
    <col min="14082" max="14082" width="10.88671875" style="12" customWidth="1"/>
    <col min="14083" max="14083" width="8.88671875" style="12" customWidth="1"/>
    <col min="14084" max="14084" width="8.6640625" style="12" customWidth="1"/>
    <col min="14085" max="14085" width="9.33203125" style="12" customWidth="1"/>
    <col min="14086" max="14086" width="23.44140625" style="12" customWidth="1"/>
    <col min="14087" max="14087" width="5.5546875" style="12" customWidth="1"/>
    <col min="14088" max="14088" width="6.44140625" style="12" customWidth="1"/>
    <col min="14089" max="14089" width="5.44140625" style="12" customWidth="1"/>
    <col min="14090" max="14090" width="12.109375" style="12" customWidth="1"/>
    <col min="14091" max="14091" width="19.44140625" style="12" customWidth="1"/>
    <col min="14092" max="14092" width="14.109375" style="12" customWidth="1"/>
    <col min="14093" max="14093" width="55" style="12" customWidth="1"/>
    <col min="14094" max="14333" width="9.109375" style="12"/>
    <col min="14334" max="14334" width="7" style="12" customWidth="1"/>
    <col min="14335" max="14335" width="6" style="12" customWidth="1"/>
    <col min="14336" max="14336" width="12" style="12" bestFit="1" customWidth="1"/>
    <col min="14337" max="14337" width="36.33203125" style="12" customWidth="1"/>
    <col min="14338" max="14338" width="10.88671875" style="12" customWidth="1"/>
    <col min="14339" max="14339" width="8.88671875" style="12" customWidth="1"/>
    <col min="14340" max="14340" width="8.6640625" style="12" customWidth="1"/>
    <col min="14341" max="14341" width="9.33203125" style="12" customWidth="1"/>
    <col min="14342" max="14342" width="23.44140625" style="12" customWidth="1"/>
    <col min="14343" max="14343" width="5.5546875" style="12" customWidth="1"/>
    <col min="14344" max="14344" width="6.44140625" style="12" customWidth="1"/>
    <col min="14345" max="14345" width="5.44140625" style="12" customWidth="1"/>
    <col min="14346" max="14346" width="12.109375" style="12" customWidth="1"/>
    <col min="14347" max="14347" width="19.44140625" style="12" customWidth="1"/>
    <col min="14348" max="14348" width="14.109375" style="12" customWidth="1"/>
    <col min="14349" max="14349" width="55" style="12" customWidth="1"/>
    <col min="14350" max="14589" width="9.109375" style="12"/>
    <col min="14590" max="14590" width="7" style="12" customWidth="1"/>
    <col min="14591" max="14591" width="6" style="12" customWidth="1"/>
    <col min="14592" max="14592" width="12" style="12" bestFit="1" customWidth="1"/>
    <col min="14593" max="14593" width="36.33203125" style="12" customWidth="1"/>
    <col min="14594" max="14594" width="10.88671875" style="12" customWidth="1"/>
    <col min="14595" max="14595" width="8.88671875" style="12" customWidth="1"/>
    <col min="14596" max="14596" width="8.6640625" style="12" customWidth="1"/>
    <col min="14597" max="14597" width="9.33203125" style="12" customWidth="1"/>
    <col min="14598" max="14598" width="23.44140625" style="12" customWidth="1"/>
    <col min="14599" max="14599" width="5.5546875" style="12" customWidth="1"/>
    <col min="14600" max="14600" width="6.44140625" style="12" customWidth="1"/>
    <col min="14601" max="14601" width="5.44140625" style="12" customWidth="1"/>
    <col min="14602" max="14602" width="12.109375" style="12" customWidth="1"/>
    <col min="14603" max="14603" width="19.44140625" style="12" customWidth="1"/>
    <col min="14604" max="14604" width="14.109375" style="12" customWidth="1"/>
    <col min="14605" max="14605" width="55" style="12" customWidth="1"/>
    <col min="14606" max="14845" width="9.109375" style="12"/>
    <col min="14846" max="14846" width="7" style="12" customWidth="1"/>
    <col min="14847" max="14847" width="6" style="12" customWidth="1"/>
    <col min="14848" max="14848" width="12" style="12" bestFit="1" customWidth="1"/>
    <col min="14849" max="14849" width="36.33203125" style="12" customWidth="1"/>
    <col min="14850" max="14850" width="10.88671875" style="12" customWidth="1"/>
    <col min="14851" max="14851" width="8.88671875" style="12" customWidth="1"/>
    <col min="14852" max="14852" width="8.6640625" style="12" customWidth="1"/>
    <col min="14853" max="14853" width="9.33203125" style="12" customWidth="1"/>
    <col min="14854" max="14854" width="23.44140625" style="12" customWidth="1"/>
    <col min="14855" max="14855" width="5.5546875" style="12" customWidth="1"/>
    <col min="14856" max="14856" width="6.44140625" style="12" customWidth="1"/>
    <col min="14857" max="14857" width="5.44140625" style="12" customWidth="1"/>
    <col min="14858" max="14858" width="12.109375" style="12" customWidth="1"/>
    <col min="14859" max="14859" width="19.44140625" style="12" customWidth="1"/>
    <col min="14860" max="14860" width="14.109375" style="12" customWidth="1"/>
    <col min="14861" max="14861" width="55" style="12" customWidth="1"/>
    <col min="14862" max="15101" width="9.109375" style="12"/>
    <col min="15102" max="15102" width="7" style="12" customWidth="1"/>
    <col min="15103" max="15103" width="6" style="12" customWidth="1"/>
    <col min="15104" max="15104" width="12" style="12" bestFit="1" customWidth="1"/>
    <col min="15105" max="15105" width="36.33203125" style="12" customWidth="1"/>
    <col min="15106" max="15106" width="10.88671875" style="12" customWidth="1"/>
    <col min="15107" max="15107" width="8.88671875" style="12" customWidth="1"/>
    <col min="15108" max="15108" width="8.6640625" style="12" customWidth="1"/>
    <col min="15109" max="15109" width="9.33203125" style="12" customWidth="1"/>
    <col min="15110" max="15110" width="23.44140625" style="12" customWidth="1"/>
    <col min="15111" max="15111" width="5.5546875" style="12" customWidth="1"/>
    <col min="15112" max="15112" width="6.44140625" style="12" customWidth="1"/>
    <col min="15113" max="15113" width="5.44140625" style="12" customWidth="1"/>
    <col min="15114" max="15114" width="12.109375" style="12" customWidth="1"/>
    <col min="15115" max="15115" width="19.44140625" style="12" customWidth="1"/>
    <col min="15116" max="15116" width="14.109375" style="12" customWidth="1"/>
    <col min="15117" max="15117" width="55" style="12" customWidth="1"/>
    <col min="15118" max="15357" width="9.109375" style="12"/>
    <col min="15358" max="15358" width="7" style="12" customWidth="1"/>
    <col min="15359" max="15359" width="6" style="12" customWidth="1"/>
    <col min="15360" max="15360" width="12" style="12" bestFit="1" customWidth="1"/>
    <col min="15361" max="15361" width="36.33203125" style="12" customWidth="1"/>
    <col min="15362" max="15362" width="10.88671875" style="12" customWidth="1"/>
    <col min="15363" max="15363" width="8.88671875" style="12" customWidth="1"/>
    <col min="15364" max="15364" width="8.6640625" style="12" customWidth="1"/>
    <col min="15365" max="15365" width="9.33203125" style="12" customWidth="1"/>
    <col min="15366" max="15366" width="23.44140625" style="12" customWidth="1"/>
    <col min="15367" max="15367" width="5.5546875" style="12" customWidth="1"/>
    <col min="15368" max="15368" width="6.44140625" style="12" customWidth="1"/>
    <col min="15369" max="15369" width="5.44140625" style="12" customWidth="1"/>
    <col min="15370" max="15370" width="12.109375" style="12" customWidth="1"/>
    <col min="15371" max="15371" width="19.44140625" style="12" customWidth="1"/>
    <col min="15372" max="15372" width="14.109375" style="12" customWidth="1"/>
    <col min="15373" max="15373" width="55" style="12" customWidth="1"/>
    <col min="15374" max="15613" width="9.109375" style="12"/>
    <col min="15614" max="15614" width="7" style="12" customWidth="1"/>
    <col min="15615" max="15615" width="6" style="12" customWidth="1"/>
    <col min="15616" max="15616" width="12" style="12" bestFit="1" customWidth="1"/>
    <col min="15617" max="15617" width="36.33203125" style="12" customWidth="1"/>
    <col min="15618" max="15618" width="10.88671875" style="12" customWidth="1"/>
    <col min="15619" max="15619" width="8.88671875" style="12" customWidth="1"/>
    <col min="15620" max="15620" width="8.6640625" style="12" customWidth="1"/>
    <col min="15621" max="15621" width="9.33203125" style="12" customWidth="1"/>
    <col min="15622" max="15622" width="23.44140625" style="12" customWidth="1"/>
    <col min="15623" max="15623" width="5.5546875" style="12" customWidth="1"/>
    <col min="15624" max="15624" width="6.44140625" style="12" customWidth="1"/>
    <col min="15625" max="15625" width="5.44140625" style="12" customWidth="1"/>
    <col min="15626" max="15626" width="12.109375" style="12" customWidth="1"/>
    <col min="15627" max="15627" width="19.44140625" style="12" customWidth="1"/>
    <col min="15628" max="15628" width="14.109375" style="12" customWidth="1"/>
    <col min="15629" max="15629" width="55" style="12" customWidth="1"/>
    <col min="15630" max="15869" width="9.109375" style="12"/>
    <col min="15870" max="15870" width="7" style="12" customWidth="1"/>
    <col min="15871" max="15871" width="6" style="12" customWidth="1"/>
    <col min="15872" max="15872" width="12" style="12" bestFit="1" customWidth="1"/>
    <col min="15873" max="15873" width="36.33203125" style="12" customWidth="1"/>
    <col min="15874" max="15874" width="10.88671875" style="12" customWidth="1"/>
    <col min="15875" max="15875" width="8.88671875" style="12" customWidth="1"/>
    <col min="15876" max="15876" width="8.6640625" style="12" customWidth="1"/>
    <col min="15877" max="15877" width="9.33203125" style="12" customWidth="1"/>
    <col min="15878" max="15878" width="23.44140625" style="12" customWidth="1"/>
    <col min="15879" max="15879" width="5.5546875" style="12" customWidth="1"/>
    <col min="15880" max="15880" width="6.44140625" style="12" customWidth="1"/>
    <col min="15881" max="15881" width="5.44140625" style="12" customWidth="1"/>
    <col min="15882" max="15882" width="12.109375" style="12" customWidth="1"/>
    <col min="15883" max="15883" width="19.44140625" style="12" customWidth="1"/>
    <col min="15884" max="15884" width="14.109375" style="12" customWidth="1"/>
    <col min="15885" max="15885" width="55" style="12" customWidth="1"/>
    <col min="15886" max="16125" width="9.109375" style="12"/>
    <col min="16126" max="16126" width="7" style="12" customWidth="1"/>
    <col min="16127" max="16127" width="6" style="12" customWidth="1"/>
    <col min="16128" max="16128" width="12" style="12" bestFit="1" customWidth="1"/>
    <col min="16129" max="16129" width="36.33203125" style="12" customWidth="1"/>
    <col min="16130" max="16130" width="10.88671875" style="12" customWidth="1"/>
    <col min="16131" max="16131" width="8.88671875" style="12" customWidth="1"/>
    <col min="16132" max="16132" width="8.6640625" style="12" customWidth="1"/>
    <col min="16133" max="16133" width="9.33203125" style="12" customWidth="1"/>
    <col min="16134" max="16134" width="23.44140625" style="12" customWidth="1"/>
    <col min="16135" max="16135" width="5.5546875" style="12" customWidth="1"/>
    <col min="16136" max="16136" width="6.44140625" style="12" customWidth="1"/>
    <col min="16137" max="16137" width="5.44140625" style="12" customWidth="1"/>
    <col min="16138" max="16138" width="12.109375" style="12" customWidth="1"/>
    <col min="16139" max="16139" width="19.44140625" style="12" customWidth="1"/>
    <col min="16140" max="16140" width="14.109375" style="12" customWidth="1"/>
    <col min="16141" max="16141" width="55" style="12" customWidth="1"/>
    <col min="16142" max="16384" width="9.109375" style="12"/>
  </cols>
  <sheetData>
    <row r="1" spans="1:23" s="133" customFormat="1" ht="15.6" x14ac:dyDescent="0.3">
      <c r="G1" s="1"/>
      <c r="H1" s="173"/>
      <c r="K1" s="270" t="s">
        <v>864</v>
      </c>
    </row>
    <row r="2" spans="1:23" s="133" customFormat="1" ht="15.6" x14ac:dyDescent="0.3">
      <c r="G2" s="1"/>
      <c r="H2" s="173"/>
      <c r="K2" s="271" t="s">
        <v>874</v>
      </c>
    </row>
    <row r="3" spans="1:23" s="133" customFormat="1" ht="15.6" x14ac:dyDescent="0.3">
      <c r="G3" s="1"/>
      <c r="H3" s="173"/>
      <c r="K3" s="271" t="s">
        <v>890</v>
      </c>
    </row>
    <row r="4" spans="1:23" s="133" customFormat="1" ht="13.8" thickBot="1" x14ac:dyDescent="0.35">
      <c r="G4" s="1"/>
      <c r="H4" s="173"/>
    </row>
    <row r="5" spans="1:23" ht="18" customHeight="1" x14ac:dyDescent="0.3">
      <c r="A5" s="506"/>
      <c r="B5" s="507"/>
      <c r="C5" s="1871" t="s">
        <v>887</v>
      </c>
      <c r="D5" s="1871"/>
      <c r="E5" s="1871"/>
      <c r="F5" s="1871"/>
      <c r="G5" s="1871"/>
      <c r="H5" s="1871"/>
      <c r="I5" s="1871"/>
      <c r="J5" s="1871"/>
      <c r="K5" s="1871"/>
      <c r="L5" s="1871"/>
      <c r="M5" s="1872"/>
    </row>
    <row r="6" spans="1:23" ht="18" customHeight="1" thickBot="1" x14ac:dyDescent="0.35">
      <c r="A6" s="508"/>
      <c r="B6" s="355"/>
      <c r="C6" s="1873" t="s">
        <v>136</v>
      </c>
      <c r="D6" s="1873"/>
      <c r="E6" s="1873"/>
      <c r="F6" s="1873"/>
      <c r="G6" s="1873"/>
      <c r="H6" s="1873"/>
      <c r="I6" s="1873"/>
      <c r="J6" s="1873"/>
      <c r="K6" s="1873"/>
      <c r="L6" s="1873"/>
      <c r="M6" s="1874"/>
    </row>
    <row r="7" spans="1:23" ht="36" customHeight="1" x14ac:dyDescent="0.3">
      <c r="A7" s="1841" t="s">
        <v>369</v>
      </c>
      <c r="B7" s="1844" t="s">
        <v>365</v>
      </c>
      <c r="C7" s="1875" t="s">
        <v>366</v>
      </c>
      <c r="D7" s="1875" t="s">
        <v>367</v>
      </c>
      <c r="E7" s="1875" t="s">
        <v>0</v>
      </c>
      <c r="F7" s="1878" t="s">
        <v>370</v>
      </c>
      <c r="G7" s="1881" t="s">
        <v>2</v>
      </c>
      <c r="H7" s="1884" t="s">
        <v>92</v>
      </c>
      <c r="I7" s="1898" t="s">
        <v>492</v>
      </c>
      <c r="J7" s="1899"/>
      <c r="K7" s="1889" t="s">
        <v>253</v>
      </c>
      <c r="L7" s="1892" t="s">
        <v>3</v>
      </c>
      <c r="M7" s="1893"/>
    </row>
    <row r="8" spans="1:23" ht="36" customHeight="1" x14ac:dyDescent="0.3">
      <c r="A8" s="1842"/>
      <c r="B8" s="1845"/>
      <c r="C8" s="1876"/>
      <c r="D8" s="1876"/>
      <c r="E8" s="1876"/>
      <c r="F8" s="1879"/>
      <c r="G8" s="1882"/>
      <c r="H8" s="1885"/>
      <c r="I8" s="1887" t="s">
        <v>1</v>
      </c>
      <c r="J8" s="1896" t="s">
        <v>93</v>
      </c>
      <c r="K8" s="1890"/>
      <c r="L8" s="1894"/>
      <c r="M8" s="1895"/>
    </row>
    <row r="9" spans="1:23" ht="36" customHeight="1" thickBot="1" x14ac:dyDescent="0.35">
      <c r="A9" s="1843"/>
      <c r="B9" s="1846"/>
      <c r="C9" s="1877"/>
      <c r="D9" s="1877"/>
      <c r="E9" s="1877"/>
      <c r="F9" s="1880"/>
      <c r="G9" s="1883"/>
      <c r="H9" s="1886"/>
      <c r="I9" s="1888"/>
      <c r="J9" s="1897"/>
      <c r="K9" s="1891"/>
      <c r="L9" s="509" t="s">
        <v>373</v>
      </c>
      <c r="M9" s="510" t="s">
        <v>374</v>
      </c>
    </row>
    <row r="10" spans="1:23" ht="18" thickBot="1" x14ac:dyDescent="0.35">
      <c r="A10" s="1847" t="s">
        <v>461</v>
      </c>
      <c r="B10" s="1848"/>
      <c r="C10" s="1848"/>
      <c r="D10" s="1848"/>
      <c r="E10" s="1848"/>
      <c r="F10" s="1848"/>
      <c r="G10" s="1848"/>
      <c r="H10" s="1848"/>
      <c r="I10" s="1848"/>
      <c r="J10" s="1848"/>
      <c r="K10" s="1848"/>
      <c r="L10" s="1848"/>
      <c r="M10" s="1849"/>
    </row>
    <row r="11" spans="1:23" ht="18" thickBot="1" x14ac:dyDescent="0.35">
      <c r="A11" s="511"/>
      <c r="B11" s="1850" t="s">
        <v>435</v>
      </c>
      <c r="C11" s="1851"/>
      <c r="D11" s="1851"/>
      <c r="E11" s="1851"/>
      <c r="F11" s="1851"/>
      <c r="G11" s="1851"/>
      <c r="H11" s="1851"/>
      <c r="I11" s="1851"/>
      <c r="J11" s="1851"/>
      <c r="K11" s="1851"/>
      <c r="L11" s="1851"/>
      <c r="M11" s="1852"/>
    </row>
    <row r="12" spans="1:23" ht="18.600000000000001" thickBot="1" x14ac:dyDescent="0.35">
      <c r="A12" s="512"/>
      <c r="B12" s="513"/>
      <c r="C12" s="1854" t="s">
        <v>462</v>
      </c>
      <c r="D12" s="1855"/>
      <c r="E12" s="1855"/>
      <c r="F12" s="1855"/>
      <c r="G12" s="1855"/>
      <c r="H12" s="1855"/>
      <c r="I12" s="1855"/>
      <c r="J12" s="1855"/>
      <c r="K12" s="1855"/>
      <c r="L12" s="1855"/>
      <c r="M12" s="1856"/>
    </row>
    <row r="13" spans="1:23" s="99" customFormat="1" ht="18.600000000000001" thickBot="1" x14ac:dyDescent="0.4">
      <c r="A13" s="514"/>
      <c r="B13" s="515"/>
      <c r="C13" s="516"/>
      <c r="D13" s="1819" t="s">
        <v>463</v>
      </c>
      <c r="E13" s="1820"/>
      <c r="F13" s="1820"/>
      <c r="G13" s="1820"/>
      <c r="H13" s="1820"/>
      <c r="I13" s="1820"/>
      <c r="J13" s="1820"/>
      <c r="K13" s="1820"/>
      <c r="L13" s="1853"/>
      <c r="M13" s="1821"/>
    </row>
    <row r="14" spans="1:23" ht="108" x14ac:dyDescent="0.3">
      <c r="A14" s="512"/>
      <c r="B14" s="513"/>
      <c r="C14" s="516"/>
      <c r="D14" s="487"/>
      <c r="E14" s="517" t="s">
        <v>473</v>
      </c>
      <c r="F14" s="518" t="s">
        <v>832</v>
      </c>
      <c r="G14" s="519" t="s">
        <v>5</v>
      </c>
      <c r="H14" s="485">
        <v>84</v>
      </c>
      <c r="I14" s="518" t="s">
        <v>174</v>
      </c>
      <c r="J14" s="520" t="s">
        <v>175</v>
      </c>
      <c r="K14" s="1857" t="s">
        <v>383</v>
      </c>
      <c r="L14" s="1863" t="s">
        <v>879</v>
      </c>
      <c r="M14" s="1818" t="s">
        <v>856</v>
      </c>
      <c r="W14" s="400"/>
    </row>
    <row r="15" spans="1:23" ht="90" x14ac:dyDescent="0.3">
      <c r="A15" s="512"/>
      <c r="B15" s="513"/>
      <c r="C15" s="521"/>
      <c r="D15" s="496"/>
      <c r="E15" s="522" t="s">
        <v>474</v>
      </c>
      <c r="F15" s="523" t="s">
        <v>176</v>
      </c>
      <c r="G15" s="524" t="s">
        <v>5</v>
      </c>
      <c r="H15" s="525">
        <v>2</v>
      </c>
      <c r="I15" s="523" t="s">
        <v>177</v>
      </c>
      <c r="J15" s="526" t="s">
        <v>178</v>
      </c>
      <c r="K15" s="1857"/>
      <c r="L15" s="1864"/>
      <c r="M15" s="1867"/>
    </row>
    <row r="16" spans="1:23" ht="72" customHeight="1" x14ac:dyDescent="0.3">
      <c r="A16" s="512"/>
      <c r="B16" s="513"/>
      <c r="C16" s="521"/>
      <c r="D16" s="496"/>
      <c r="E16" s="522" t="s">
        <v>475</v>
      </c>
      <c r="F16" s="527" t="s">
        <v>705</v>
      </c>
      <c r="G16" s="528" t="s">
        <v>5</v>
      </c>
      <c r="H16" s="525">
        <v>15</v>
      </c>
      <c r="I16" s="523" t="s">
        <v>330</v>
      </c>
      <c r="J16" s="526" t="s">
        <v>329</v>
      </c>
      <c r="K16" s="1857"/>
      <c r="L16" s="1865" t="s">
        <v>311</v>
      </c>
      <c r="M16" s="1868" t="s">
        <v>488</v>
      </c>
    </row>
    <row r="17" spans="1:13" ht="18" customHeight="1" x14ac:dyDescent="0.3">
      <c r="A17" s="512"/>
      <c r="B17" s="513"/>
      <c r="C17" s="529"/>
      <c r="D17" s="496"/>
      <c r="E17" s="1828" t="s">
        <v>476</v>
      </c>
      <c r="F17" s="1834" t="s">
        <v>822</v>
      </c>
      <c r="G17" s="1834" t="s">
        <v>5</v>
      </c>
      <c r="H17" s="1830">
        <v>20</v>
      </c>
      <c r="I17" s="530" t="s">
        <v>328</v>
      </c>
      <c r="J17" s="531">
        <v>1</v>
      </c>
      <c r="K17" s="1857"/>
      <c r="L17" s="1866"/>
      <c r="M17" s="1818"/>
    </row>
    <row r="18" spans="1:13" ht="18.600000000000001" thickBot="1" x14ac:dyDescent="0.35">
      <c r="A18" s="512"/>
      <c r="B18" s="513"/>
      <c r="C18" s="516"/>
      <c r="D18" s="496"/>
      <c r="E18" s="1829"/>
      <c r="F18" s="1862"/>
      <c r="G18" s="1862"/>
      <c r="H18" s="1831"/>
      <c r="I18" s="532" t="s">
        <v>327</v>
      </c>
      <c r="J18" s="533">
        <v>0</v>
      </c>
      <c r="K18" s="1857"/>
      <c r="L18" s="1866"/>
      <c r="M18" s="1827"/>
    </row>
    <row r="19" spans="1:13" ht="18.600000000000001" thickBot="1" x14ac:dyDescent="0.35">
      <c r="A19" s="512"/>
      <c r="B19" s="513"/>
      <c r="C19" s="529"/>
      <c r="D19" s="495"/>
      <c r="E19" s="1825" t="s">
        <v>12</v>
      </c>
      <c r="F19" s="1825"/>
      <c r="G19" s="1826"/>
      <c r="H19" s="494">
        <f>SUM(H13:H18)</f>
        <v>121</v>
      </c>
      <c r="I19" s="493"/>
      <c r="J19" s="493"/>
      <c r="K19" s="493"/>
      <c r="L19" s="1869"/>
      <c r="M19" s="1870"/>
    </row>
    <row r="20" spans="1:13" ht="18.600000000000001" customHeight="1" thickBot="1" x14ac:dyDescent="0.35">
      <c r="A20" s="512"/>
      <c r="B20" s="513"/>
      <c r="C20" s="534"/>
      <c r="D20" s="1858" t="s">
        <v>8</v>
      </c>
      <c r="E20" s="1858"/>
      <c r="F20" s="1858"/>
      <c r="G20" s="1859"/>
      <c r="H20" s="535">
        <f t="shared" ref="H20:H21" si="0">+H19</f>
        <v>121</v>
      </c>
      <c r="I20" s="536"/>
      <c r="J20" s="536"/>
      <c r="K20" s="536"/>
      <c r="L20" s="536"/>
      <c r="M20" s="537"/>
    </row>
    <row r="21" spans="1:13" ht="18.600000000000001" customHeight="1" thickBot="1" x14ac:dyDescent="0.35">
      <c r="A21" s="512"/>
      <c r="B21" s="538"/>
      <c r="C21" s="1860" t="s">
        <v>368</v>
      </c>
      <c r="D21" s="1860"/>
      <c r="E21" s="1860"/>
      <c r="F21" s="1860"/>
      <c r="G21" s="1861"/>
      <c r="H21" s="539">
        <f t="shared" si="0"/>
        <v>121</v>
      </c>
      <c r="I21" s="540"/>
      <c r="J21" s="540"/>
      <c r="K21" s="540"/>
      <c r="L21" s="540"/>
      <c r="M21" s="541"/>
    </row>
    <row r="22" spans="1:13" ht="18.600000000000001" thickBot="1" x14ac:dyDescent="0.35">
      <c r="A22" s="512"/>
      <c r="B22" s="1850" t="s">
        <v>464</v>
      </c>
      <c r="C22" s="1851"/>
      <c r="D22" s="1851"/>
      <c r="E22" s="1851"/>
      <c r="F22" s="1851"/>
      <c r="G22" s="1851"/>
      <c r="H22" s="1851"/>
      <c r="I22" s="1851"/>
      <c r="J22" s="1851"/>
      <c r="K22" s="1851"/>
      <c r="L22" s="1851"/>
      <c r="M22" s="1852"/>
    </row>
    <row r="23" spans="1:13" ht="18.600000000000001" thickBot="1" x14ac:dyDescent="0.35">
      <c r="A23" s="512"/>
      <c r="B23" s="513"/>
      <c r="C23" s="1835" t="s">
        <v>465</v>
      </c>
      <c r="D23" s="1836"/>
      <c r="E23" s="1836"/>
      <c r="F23" s="1836"/>
      <c r="G23" s="1836"/>
      <c r="H23" s="1836"/>
      <c r="I23" s="1836"/>
      <c r="J23" s="1836"/>
      <c r="K23" s="1836"/>
      <c r="L23" s="1836"/>
      <c r="M23" s="1837"/>
    </row>
    <row r="24" spans="1:13" ht="18.600000000000001" thickBot="1" x14ac:dyDescent="0.35">
      <c r="A24" s="512"/>
      <c r="B24" s="513"/>
      <c r="C24" s="542"/>
      <c r="D24" s="1819" t="s">
        <v>466</v>
      </c>
      <c r="E24" s="1820"/>
      <c r="F24" s="1820"/>
      <c r="G24" s="1820"/>
      <c r="H24" s="1820"/>
      <c r="I24" s="1820"/>
      <c r="J24" s="1820"/>
      <c r="K24" s="1820"/>
      <c r="L24" s="1820"/>
      <c r="M24" s="1821"/>
    </row>
    <row r="25" spans="1:13" ht="72.599999999999994" thickBot="1" x14ac:dyDescent="0.35">
      <c r="A25" s="512"/>
      <c r="B25" s="513"/>
      <c r="C25" s="542"/>
      <c r="D25" s="496"/>
      <c r="E25" s="821" t="s">
        <v>857</v>
      </c>
      <c r="F25" s="822" t="s">
        <v>357</v>
      </c>
      <c r="G25" s="822" t="s">
        <v>5</v>
      </c>
      <c r="H25" s="823">
        <v>10</v>
      </c>
      <c r="I25" s="824" t="s">
        <v>337</v>
      </c>
      <c r="J25" s="824">
        <v>1</v>
      </c>
      <c r="K25" s="825" t="s">
        <v>382</v>
      </c>
      <c r="L25" s="822" t="s">
        <v>272</v>
      </c>
      <c r="M25" s="826" t="s">
        <v>488</v>
      </c>
    </row>
    <row r="26" spans="1:13" ht="18.600000000000001" thickBot="1" x14ac:dyDescent="0.35">
      <c r="A26" s="512"/>
      <c r="B26" s="513"/>
      <c r="C26" s="542"/>
      <c r="D26" s="495"/>
      <c r="E26" s="1825" t="s">
        <v>12</v>
      </c>
      <c r="F26" s="1825"/>
      <c r="G26" s="1826"/>
      <c r="H26" s="820">
        <f>SUM(H25:H25)</f>
        <v>10</v>
      </c>
      <c r="I26" s="1838"/>
      <c r="J26" s="1839"/>
      <c r="K26" s="1839"/>
      <c r="L26" s="1839"/>
      <c r="M26" s="1840"/>
    </row>
    <row r="27" spans="1:13" ht="18" customHeight="1" thickBot="1" x14ac:dyDescent="0.35">
      <c r="A27" s="512"/>
      <c r="B27" s="513"/>
      <c r="C27" s="542"/>
      <c r="D27" s="1819" t="s">
        <v>467</v>
      </c>
      <c r="E27" s="1820"/>
      <c r="F27" s="1820"/>
      <c r="G27" s="1820"/>
      <c r="H27" s="1820"/>
      <c r="I27" s="1820"/>
      <c r="J27" s="1820"/>
      <c r="K27" s="1820"/>
      <c r="L27" s="1820"/>
      <c r="M27" s="1821"/>
    </row>
    <row r="28" spans="1:13" ht="36" x14ac:dyDescent="0.3">
      <c r="A28" s="512"/>
      <c r="B28" s="513"/>
      <c r="C28" s="1902"/>
      <c r="D28" s="496"/>
      <c r="E28" s="1828" t="s">
        <v>472</v>
      </c>
      <c r="F28" s="1832" t="s">
        <v>336</v>
      </c>
      <c r="G28" s="1834" t="s">
        <v>5</v>
      </c>
      <c r="H28" s="1830">
        <v>12</v>
      </c>
      <c r="I28" s="786" t="s">
        <v>335</v>
      </c>
      <c r="J28" s="785">
        <v>1</v>
      </c>
      <c r="K28" s="1925" t="s">
        <v>382</v>
      </c>
      <c r="L28" s="1910" t="s">
        <v>272</v>
      </c>
      <c r="M28" s="1818" t="s">
        <v>488</v>
      </c>
    </row>
    <row r="29" spans="1:13" ht="36" x14ac:dyDescent="0.3">
      <c r="A29" s="512"/>
      <c r="B29" s="513"/>
      <c r="C29" s="1902"/>
      <c r="D29" s="496"/>
      <c r="E29" s="1828"/>
      <c r="F29" s="1832"/>
      <c r="G29" s="1834"/>
      <c r="H29" s="1830"/>
      <c r="I29" s="786" t="s">
        <v>496</v>
      </c>
      <c r="J29" s="785">
        <v>20</v>
      </c>
      <c r="K29" s="1925"/>
      <c r="L29" s="1910"/>
      <c r="M29" s="1818"/>
    </row>
    <row r="30" spans="1:13" s="298" customFormat="1" ht="18" x14ac:dyDescent="0.3">
      <c r="A30" s="512"/>
      <c r="B30" s="513"/>
      <c r="C30" s="1902"/>
      <c r="D30" s="496"/>
      <c r="E30" s="1828"/>
      <c r="F30" s="1832"/>
      <c r="G30" s="1834"/>
      <c r="H30" s="1830"/>
      <c r="I30" s="786" t="s">
        <v>497</v>
      </c>
      <c r="J30" s="785">
        <v>5</v>
      </c>
      <c r="K30" s="1925"/>
      <c r="L30" s="1910"/>
      <c r="M30" s="1818"/>
    </row>
    <row r="31" spans="1:13" ht="36" x14ac:dyDescent="0.3">
      <c r="A31" s="512"/>
      <c r="B31" s="513"/>
      <c r="C31" s="1902"/>
      <c r="D31" s="496"/>
      <c r="E31" s="1828"/>
      <c r="F31" s="1832"/>
      <c r="G31" s="1834" t="s">
        <v>4</v>
      </c>
      <c r="H31" s="1830">
        <v>67</v>
      </c>
      <c r="I31" s="786" t="s">
        <v>334</v>
      </c>
      <c r="J31" s="785">
        <v>80</v>
      </c>
      <c r="K31" s="1925"/>
      <c r="L31" s="1910"/>
      <c r="M31" s="1818"/>
    </row>
    <row r="32" spans="1:13" ht="54.6" thickBot="1" x14ac:dyDescent="0.35">
      <c r="A32" s="512"/>
      <c r="B32" s="513"/>
      <c r="C32" s="1902"/>
      <c r="D32" s="496"/>
      <c r="E32" s="1829"/>
      <c r="F32" s="1833"/>
      <c r="G32" s="1862"/>
      <c r="H32" s="1831"/>
      <c r="I32" s="830" t="s">
        <v>333</v>
      </c>
      <c r="J32" s="831">
        <v>11</v>
      </c>
      <c r="K32" s="1926"/>
      <c r="L32" s="1911"/>
      <c r="M32" s="1827"/>
    </row>
    <row r="33" spans="1:13" ht="18.45" customHeight="1" thickBot="1" x14ac:dyDescent="0.35">
      <c r="A33" s="512"/>
      <c r="B33" s="513"/>
      <c r="C33" s="547"/>
      <c r="D33" s="491"/>
      <c r="E33" s="490"/>
      <c r="F33" s="1823" t="s">
        <v>12</v>
      </c>
      <c r="G33" s="1824"/>
      <c r="H33" s="489">
        <f>+SUM(H28:H32)</f>
        <v>79</v>
      </c>
      <c r="I33" s="827"/>
      <c r="J33" s="828"/>
      <c r="K33" s="828"/>
      <c r="L33" s="828"/>
      <c r="M33" s="829"/>
    </row>
    <row r="34" spans="1:13" ht="18.600000000000001" thickBot="1" x14ac:dyDescent="0.35">
      <c r="A34" s="512"/>
      <c r="B34" s="513"/>
      <c r="C34" s="529"/>
      <c r="D34" s="1907" t="s">
        <v>468</v>
      </c>
      <c r="E34" s="1908"/>
      <c r="F34" s="1908"/>
      <c r="G34" s="1908"/>
      <c r="H34" s="1908"/>
      <c r="I34" s="1908"/>
      <c r="J34" s="1908"/>
      <c r="K34" s="1908"/>
      <c r="L34" s="1908"/>
      <c r="M34" s="1909"/>
    </row>
    <row r="35" spans="1:13" ht="36" x14ac:dyDescent="0.3">
      <c r="A35" s="512"/>
      <c r="B35" s="513"/>
      <c r="C35" s="529"/>
      <c r="D35" s="487"/>
      <c r="E35" s="1903" t="s">
        <v>470</v>
      </c>
      <c r="F35" s="1905" t="s">
        <v>823</v>
      </c>
      <c r="G35" s="1912" t="s">
        <v>5</v>
      </c>
      <c r="H35" s="1914">
        <v>10</v>
      </c>
      <c r="I35" s="497" t="s">
        <v>824</v>
      </c>
      <c r="J35" s="561">
        <v>1</v>
      </c>
      <c r="K35" s="1817" t="s">
        <v>382</v>
      </c>
      <c r="L35" s="1817" t="s">
        <v>272</v>
      </c>
      <c r="M35" s="1818" t="s">
        <v>488</v>
      </c>
    </row>
    <row r="36" spans="1:13" ht="36" x14ac:dyDescent="0.3">
      <c r="A36" s="512"/>
      <c r="B36" s="513"/>
      <c r="C36" s="529"/>
      <c r="D36" s="496"/>
      <c r="E36" s="1903"/>
      <c r="F36" s="1905"/>
      <c r="G36" s="1913"/>
      <c r="H36" s="1915"/>
      <c r="I36" s="497" t="s">
        <v>332</v>
      </c>
      <c r="J36" s="561">
        <v>0</v>
      </c>
      <c r="K36" s="1817"/>
      <c r="L36" s="1817"/>
      <c r="M36" s="1818"/>
    </row>
    <row r="37" spans="1:13" ht="18.600000000000001" customHeight="1" x14ac:dyDescent="0.3">
      <c r="A37" s="512"/>
      <c r="B37" s="513"/>
      <c r="C37" s="529"/>
      <c r="D37" s="496"/>
      <c r="E37" s="1904"/>
      <c r="F37" s="1906"/>
      <c r="G37" s="1905"/>
      <c r="H37" s="1916"/>
      <c r="I37" s="545" t="s">
        <v>331</v>
      </c>
      <c r="J37" s="544">
        <v>0</v>
      </c>
      <c r="K37" s="1817"/>
      <c r="L37" s="1817"/>
      <c r="M37" s="1818"/>
    </row>
    <row r="38" spans="1:13" ht="36.6" thickBot="1" x14ac:dyDescent="0.35">
      <c r="A38" s="512"/>
      <c r="B38" s="513"/>
      <c r="C38" s="529"/>
      <c r="D38" s="496"/>
      <c r="E38" s="486" t="s">
        <v>471</v>
      </c>
      <c r="F38" s="421" t="s">
        <v>706</v>
      </c>
      <c r="G38" s="421" t="s">
        <v>5</v>
      </c>
      <c r="H38" s="484">
        <v>20</v>
      </c>
      <c r="I38" s="562" t="s">
        <v>125</v>
      </c>
      <c r="J38" s="562">
        <v>1</v>
      </c>
      <c r="K38" s="550" t="s">
        <v>315</v>
      </c>
      <c r="L38" s="1817"/>
      <c r="M38" s="1818"/>
    </row>
    <row r="39" spans="1:13" s="298" customFormat="1" ht="18.600000000000001" customHeight="1" thickBot="1" x14ac:dyDescent="0.35">
      <c r="A39" s="512"/>
      <c r="B39" s="513"/>
      <c r="C39" s="529"/>
      <c r="D39" s="1922" t="s">
        <v>12</v>
      </c>
      <c r="E39" s="1923"/>
      <c r="F39" s="1923"/>
      <c r="G39" s="1924"/>
      <c r="H39" s="492">
        <f>+SUM(H35:H38)</f>
        <v>30</v>
      </c>
      <c r="I39" s="1919"/>
      <c r="J39" s="1920"/>
      <c r="K39" s="1920"/>
      <c r="L39" s="1920"/>
      <c r="M39" s="1921"/>
    </row>
    <row r="40" spans="1:13" s="298" customFormat="1" ht="18.600000000000001" customHeight="1" thickBot="1" x14ac:dyDescent="0.35">
      <c r="A40" s="512"/>
      <c r="B40" s="513"/>
      <c r="C40" s="529"/>
      <c r="D40" s="1819" t="s">
        <v>469</v>
      </c>
      <c r="E40" s="1820"/>
      <c r="F40" s="1820"/>
      <c r="G40" s="1820"/>
      <c r="H40" s="1820"/>
      <c r="I40" s="1820"/>
      <c r="J40" s="1820"/>
      <c r="K40" s="1820"/>
      <c r="L40" s="1820"/>
      <c r="M40" s="1821"/>
    </row>
    <row r="41" spans="1:13" s="298" customFormat="1" ht="90.6" thickBot="1" x14ac:dyDescent="0.35">
      <c r="A41" s="512"/>
      <c r="B41" s="513"/>
      <c r="C41" s="529"/>
      <c r="D41" s="487"/>
      <c r="E41" s="546" t="s">
        <v>858</v>
      </c>
      <c r="F41" s="543" t="s">
        <v>712</v>
      </c>
      <c r="G41" s="543" t="s">
        <v>5</v>
      </c>
      <c r="H41" s="549">
        <v>0</v>
      </c>
      <c r="I41" s="532" t="s">
        <v>358</v>
      </c>
      <c r="J41" s="533">
        <v>100</v>
      </c>
      <c r="K41" s="560" t="s">
        <v>382</v>
      </c>
      <c r="L41" s="548" t="s">
        <v>724</v>
      </c>
      <c r="M41" s="551" t="s">
        <v>361</v>
      </c>
    </row>
    <row r="42" spans="1:13" s="298" customFormat="1" ht="18" x14ac:dyDescent="0.3">
      <c r="A42" s="512"/>
      <c r="B42" s="513"/>
      <c r="C42" s="547"/>
      <c r="D42" s="1822" t="s">
        <v>12</v>
      </c>
      <c r="E42" s="1823"/>
      <c r="F42" s="1823"/>
      <c r="G42" s="1824"/>
      <c r="H42" s="489">
        <f>+SUM(H41:H41)</f>
        <v>0</v>
      </c>
      <c r="I42" s="488"/>
      <c r="J42" s="488"/>
      <c r="K42" s="488"/>
      <c r="L42" s="1917"/>
      <c r="M42" s="1918"/>
    </row>
    <row r="43" spans="1:13" s="482" customFormat="1" ht="18.600000000000001" thickBot="1" x14ac:dyDescent="0.35">
      <c r="A43" s="512"/>
      <c r="B43" s="513"/>
      <c r="C43" s="534"/>
      <c r="D43" s="1858" t="s">
        <v>8</v>
      </c>
      <c r="E43" s="1858"/>
      <c r="F43" s="1858"/>
      <c r="G43" s="1859"/>
      <c r="H43" s="535">
        <f>H39+H33+H42+H26</f>
        <v>119</v>
      </c>
      <c r="I43" s="552"/>
      <c r="J43" s="552"/>
      <c r="K43" s="552"/>
      <c r="L43" s="552"/>
      <c r="M43" s="553"/>
    </row>
    <row r="44" spans="1:13" s="482" customFormat="1" ht="18.600000000000001" thickBot="1" x14ac:dyDescent="0.35">
      <c r="A44" s="512"/>
      <c r="B44" s="538"/>
      <c r="C44" s="1860" t="s">
        <v>368</v>
      </c>
      <c r="D44" s="1860"/>
      <c r="E44" s="1860"/>
      <c r="F44" s="1860"/>
      <c r="G44" s="1861"/>
      <c r="H44" s="539">
        <f>+H43</f>
        <v>119</v>
      </c>
      <c r="I44" s="554"/>
      <c r="J44" s="554"/>
      <c r="K44" s="554"/>
      <c r="L44" s="554"/>
      <c r="M44" s="555"/>
    </row>
    <row r="45" spans="1:13" s="482" customFormat="1" ht="18.600000000000001" thickBot="1" x14ac:dyDescent="0.35">
      <c r="A45" s="556"/>
      <c r="B45" s="557"/>
      <c r="C45" s="1900" t="s">
        <v>15</v>
      </c>
      <c r="D45" s="1900"/>
      <c r="E45" s="1900"/>
      <c r="F45" s="1900"/>
      <c r="G45" s="1901"/>
      <c r="H45" s="558">
        <f>H43+H20</f>
        <v>240</v>
      </c>
      <c r="I45" s="557"/>
      <c r="J45" s="557"/>
      <c r="K45" s="557"/>
      <c r="L45" s="557"/>
      <c r="M45" s="559"/>
    </row>
    <row r="46" spans="1:13" s="482" customFormat="1" ht="24" customHeight="1" x14ac:dyDescent="0.3">
      <c r="G46" s="481"/>
      <c r="H46" s="483"/>
    </row>
  </sheetData>
  <mergeCells count="65">
    <mergeCell ref="C45:G45"/>
    <mergeCell ref="C28:C32"/>
    <mergeCell ref="E35:E37"/>
    <mergeCell ref="F35:F37"/>
    <mergeCell ref="D34:M34"/>
    <mergeCell ref="L28:L32"/>
    <mergeCell ref="G35:G37"/>
    <mergeCell ref="H35:H37"/>
    <mergeCell ref="D43:G43"/>
    <mergeCell ref="C44:G44"/>
    <mergeCell ref="G31:G32"/>
    <mergeCell ref="L42:M42"/>
    <mergeCell ref="I39:M39"/>
    <mergeCell ref="D40:M40"/>
    <mergeCell ref="D39:G39"/>
    <mergeCell ref="K28:K32"/>
    <mergeCell ref="L19:M19"/>
    <mergeCell ref="C5:M5"/>
    <mergeCell ref="C6:M6"/>
    <mergeCell ref="C7:C9"/>
    <mergeCell ref="D7:D9"/>
    <mergeCell ref="E7:E9"/>
    <mergeCell ref="F7:F9"/>
    <mergeCell ref="G7:G9"/>
    <mergeCell ref="H7:H9"/>
    <mergeCell ref="I8:I9"/>
    <mergeCell ref="K7:K9"/>
    <mergeCell ref="L7:M8"/>
    <mergeCell ref="J8:J9"/>
    <mergeCell ref="I7:J7"/>
    <mergeCell ref="F17:F18"/>
    <mergeCell ref="G17:G18"/>
    <mergeCell ref="L14:L15"/>
    <mergeCell ref="L16:L18"/>
    <mergeCell ref="M14:M15"/>
    <mergeCell ref="M16:M18"/>
    <mergeCell ref="C23:M23"/>
    <mergeCell ref="D24:M24"/>
    <mergeCell ref="I26:M26"/>
    <mergeCell ref="A7:A9"/>
    <mergeCell ref="B7:B9"/>
    <mergeCell ref="A10:M10"/>
    <mergeCell ref="B11:M11"/>
    <mergeCell ref="D13:M13"/>
    <mergeCell ref="C12:M12"/>
    <mergeCell ref="K14:K18"/>
    <mergeCell ref="E19:G19"/>
    <mergeCell ref="H17:H18"/>
    <mergeCell ref="B22:M22"/>
    <mergeCell ref="D20:G20"/>
    <mergeCell ref="C21:G21"/>
    <mergeCell ref="E17:E18"/>
    <mergeCell ref="L35:L38"/>
    <mergeCell ref="M35:M38"/>
    <mergeCell ref="D27:M27"/>
    <mergeCell ref="D42:G42"/>
    <mergeCell ref="E26:G26"/>
    <mergeCell ref="M28:M32"/>
    <mergeCell ref="E28:E32"/>
    <mergeCell ref="H31:H32"/>
    <mergeCell ref="H28:H30"/>
    <mergeCell ref="K35:K37"/>
    <mergeCell ref="F28:F32"/>
    <mergeCell ref="G28:G30"/>
    <mergeCell ref="F33:G33"/>
  </mergeCells>
  <phoneticPr fontId="31" type="noConversion"/>
  <pageMargins left="0.39370078740157483" right="0.39370078740157483" top="0.74803149606299213" bottom="0.74803149606299213" header="0.31496062992125984" footer="0.31496062992125984"/>
  <pageSetup paperSize="9" scale="80" fitToHeight="0" orientation="landscape" r:id="rId1"/>
  <rowBreaks count="2" manualBreakCount="2">
    <brk id="21" max="12" man="1"/>
    <brk id="3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15</vt:i4>
      </vt:variant>
    </vt:vector>
  </HeadingPairs>
  <TitlesOfParts>
    <vt:vector size="23" baseType="lpstr">
      <vt:lpstr>P1</vt:lpstr>
      <vt:lpstr>P2</vt:lpstr>
      <vt:lpstr>P3</vt:lpstr>
      <vt:lpstr>P4</vt:lpstr>
      <vt:lpstr>P5</vt:lpstr>
      <vt:lpstr>P6</vt:lpstr>
      <vt:lpstr>P7</vt:lpstr>
      <vt:lpstr>P8</vt:lpstr>
      <vt:lpstr>'P1'!Print_Area</vt:lpstr>
      <vt:lpstr>'P2'!Print_Area</vt:lpstr>
      <vt:lpstr>'P3'!Print_Area</vt:lpstr>
      <vt:lpstr>'P4'!Print_Area</vt:lpstr>
      <vt:lpstr>'P5'!Print_Area</vt:lpstr>
      <vt:lpstr>'P6'!Print_Area</vt:lpstr>
      <vt:lpstr>'P7'!Print_Area</vt:lpstr>
      <vt:lpstr>'P8'!Print_Area</vt:lpstr>
      <vt:lpstr>'P1'!Print_Titles</vt:lpstr>
      <vt:lpstr>'P2'!Print_Titles</vt:lpstr>
      <vt:lpstr>'P3'!Print_Titles</vt:lpstr>
      <vt:lpstr>'P4'!Print_Titles</vt:lpstr>
      <vt:lpstr>'P5'!Print_Titles</vt:lpstr>
      <vt:lpstr>'P6'!Print_Titles</vt:lpstr>
      <vt:lpstr>'P7'!Print_Titles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2022-03-16T05:38:01Z</dcterms:modified>
</cp:coreProperties>
</file>