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uriai\Seniunijos\Luokesa\sulskute\Asmeniniai_Silvija\"/>
    </mc:Choice>
  </mc:AlternateContent>
  <bookViews>
    <workbookView xWindow="0" yWindow="0" windowWidth="28800" windowHeight="12300"/>
  </bookViews>
  <sheets>
    <sheet name="Lapas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94" i="1" l="1"/>
  <c r="J577" i="1"/>
  <c r="I577" i="1"/>
  <c r="H577" i="1"/>
  <c r="J595" i="1" l="1"/>
  <c r="J596" i="1" s="1"/>
  <c r="J597" i="1" s="1"/>
  <c r="J493" i="1"/>
  <c r="I493" i="1"/>
  <c r="H493" i="1"/>
  <c r="J477" i="1"/>
  <c r="I477" i="1"/>
  <c r="H477" i="1"/>
  <c r="J467" i="1"/>
  <c r="I467" i="1"/>
  <c r="H467" i="1"/>
  <c r="J464" i="1"/>
  <c r="I464" i="1"/>
  <c r="H464" i="1"/>
  <c r="H494" i="1" s="1"/>
  <c r="J435" i="1"/>
  <c r="I435" i="1"/>
  <c r="H435" i="1"/>
  <c r="J426" i="1"/>
  <c r="I426" i="1"/>
  <c r="H426" i="1"/>
  <c r="J417" i="1"/>
  <c r="I417" i="1"/>
  <c r="I436" i="1" s="1"/>
  <c r="H417" i="1"/>
  <c r="J406" i="1"/>
  <c r="J407" i="1" s="1"/>
  <c r="I406" i="1"/>
  <c r="I407" i="1" s="1"/>
  <c r="H406" i="1"/>
  <c r="H407" i="1" s="1"/>
  <c r="I399" i="1"/>
  <c r="H399" i="1"/>
  <c r="J436" i="1" l="1"/>
  <c r="J437" i="1"/>
  <c r="I437" i="1"/>
  <c r="I494" i="1"/>
  <c r="H436" i="1"/>
  <c r="H437" i="1" s="1"/>
  <c r="J494" i="1"/>
  <c r="J350" i="1"/>
  <c r="I350" i="1"/>
  <c r="H350" i="1"/>
  <c r="J334" i="1"/>
  <c r="I334" i="1"/>
  <c r="H334" i="1"/>
  <c r="J305" i="1"/>
  <c r="I305" i="1"/>
  <c r="H305" i="1"/>
  <c r="J301" i="1"/>
  <c r="I301" i="1"/>
  <c r="H301" i="1"/>
  <c r="J297" i="1"/>
  <c r="I297" i="1"/>
  <c r="H297" i="1"/>
  <c r="J281" i="1"/>
  <c r="I281" i="1"/>
  <c r="H281" i="1"/>
  <c r="J275" i="1"/>
  <c r="I275" i="1"/>
  <c r="H275" i="1"/>
  <c r="J216" i="1"/>
  <c r="I216" i="1"/>
  <c r="H216" i="1"/>
  <c r="J200" i="1"/>
  <c r="I200" i="1"/>
  <c r="H200" i="1"/>
  <c r="J190" i="1"/>
  <c r="I190" i="1"/>
  <c r="H190" i="1"/>
  <c r="J187" i="1"/>
  <c r="I187" i="1"/>
  <c r="H187" i="1"/>
  <c r="J158" i="1"/>
  <c r="I158" i="1"/>
  <c r="H158" i="1"/>
  <c r="J149" i="1"/>
  <c r="I149" i="1"/>
  <c r="H149" i="1"/>
  <c r="J140" i="1"/>
  <c r="I140" i="1"/>
  <c r="H140" i="1"/>
  <c r="J129" i="1"/>
  <c r="J130" i="1" s="1"/>
  <c r="I129" i="1"/>
  <c r="I130" i="1" s="1"/>
  <c r="H129" i="1"/>
  <c r="H130" i="1" s="1"/>
  <c r="I122" i="1"/>
  <c r="H122" i="1"/>
  <c r="J114" i="1"/>
  <c r="J115" i="1" s="1"/>
  <c r="J116" i="1" s="1"/>
  <c r="I114" i="1"/>
  <c r="I115" i="1" s="1"/>
  <c r="I116" i="1" s="1"/>
  <c r="H114" i="1"/>
  <c r="H115" i="1" s="1"/>
  <c r="H116" i="1" s="1"/>
  <c r="H50" i="1"/>
  <c r="I159" i="1" l="1"/>
  <c r="H159" i="1"/>
  <c r="H217" i="1"/>
  <c r="H160" i="1"/>
  <c r="H282" i="1"/>
  <c r="I282" i="1"/>
  <c r="J282" i="1"/>
  <c r="I217" i="1"/>
  <c r="J217" i="1"/>
  <c r="J159" i="1"/>
  <c r="J160" i="1" s="1"/>
  <c r="I160" i="1"/>
</calcChain>
</file>

<file path=xl/sharedStrings.xml><?xml version="1.0" encoding="utf-8"?>
<sst xmlns="http://schemas.openxmlformats.org/spreadsheetml/2006/main" count="1785" uniqueCount="740">
  <si>
    <t>PATVIRTINTA</t>
  </si>
  <si>
    <t>Molėtų rajono savivaldybės administracijos direktoriaus</t>
  </si>
  <si>
    <t>Programa</t>
  </si>
  <si>
    <t>SPP prioritetas</t>
  </si>
  <si>
    <t>SPP tikslas</t>
  </si>
  <si>
    <t>SPP uždavinys</t>
  </si>
  <si>
    <t>Priemonės kodas</t>
  </si>
  <si>
    <t>Priemonės pavadinimas</t>
  </si>
  <si>
    <t>Finansavimo šaltinis</t>
  </si>
  <si>
    <t>2021-ųjų metų lėšų projektas</t>
  </si>
  <si>
    <t>Produkto rodiklio</t>
  </si>
  <si>
    <t>Atsakingas priemonės koordinatorius</t>
  </si>
  <si>
    <t>Pavadinimas</t>
  </si>
  <si>
    <t>2021-ieji metai</t>
  </si>
  <si>
    <t>Darbuotojas</t>
  </si>
  <si>
    <t>Skyrius, įstaiga</t>
  </si>
  <si>
    <t xml:space="preserve">II PRIORITETAS. Rajono ekonominės plėtros sąlygų kūrimas </t>
  </si>
  <si>
    <t xml:space="preserve">2.1. TIKSLAS. Žaliosios ekonomikos plėtra rajone  </t>
  </si>
  <si>
    <t>2.1.3. UŽDAVINYS. Skatinti ekologinį ūkininkavimą, kooperaciją žemės ūkyje bei rūpintis dirbamos žemės kokybe</t>
  </si>
  <si>
    <t>01.2.1.3.1</t>
  </si>
  <si>
    <t>VB</t>
  </si>
  <si>
    <t>registruota ir atnaujinta ž.ū. valdų, vnt.</t>
  </si>
  <si>
    <t>Statybos ir ž.ū. skyrius</t>
  </si>
  <si>
    <t>pateikta pasėlių deklaracijų, vnt</t>
  </si>
  <si>
    <t>SB</t>
  </si>
  <si>
    <t>Iš viso uždaviniui:</t>
  </si>
  <si>
    <t>Iš viso tikslui:</t>
  </si>
  <si>
    <t>įsakymu</t>
  </si>
  <si>
    <t>Nr. B6-</t>
  </si>
  <si>
    <t>01. Verslo ūkininkavimo sąlygų bei investicijų aplinkos gerinimo programa</t>
  </si>
  <si>
    <t>02. Savivaldybės institucijų ir viešojo administravimo veiklų programa</t>
  </si>
  <si>
    <t>I PRIORITETAS. Besimokanti, atsakinga ir aktyvi bendruomenė</t>
  </si>
  <si>
    <t>1.6. TIKSLAS. Kokybiškas savivaldybės valdymas bendruomenės patogumui</t>
  </si>
  <si>
    <t>1.6.1. UŽDAVINYS. Plėtoti e-demokratijos ir e-valdžios priemones savivaldybės administracijoje, įstaigose ir įmonėse</t>
  </si>
  <si>
    <t>02.1.6.1.1</t>
  </si>
  <si>
    <t>Administracinių paslaugų elektroniniu būdu teikimas</t>
  </si>
  <si>
    <t>Teikiamų el. paslaugų dalis visose administracinėse paslaugose (proc.)</t>
  </si>
  <si>
    <t>V. Suchodumcevas</t>
  </si>
  <si>
    <t>Viešųjų ryšių ir informacijos skyrius</t>
  </si>
  <si>
    <t>02.1.6.1.2</t>
  </si>
  <si>
    <t>Informavimo, viešųjų paslaugų teikimo ir gyventojų dalyvavimo informacinės sistemos tobulinimas</t>
  </si>
  <si>
    <t>02.1.6.1.7</t>
  </si>
  <si>
    <t>Administracinės naštos mažinimas, naudojant valstybės registrus</t>
  </si>
  <si>
    <t>L. Lapėnas</t>
  </si>
  <si>
    <t>UAB "Molėtų švara"</t>
  </si>
  <si>
    <t>Kt</t>
  </si>
  <si>
    <t>R. Grainys, S. Stukas</t>
  </si>
  <si>
    <t>UAB "Molėtų šiluma", UAB "Molėtų vanduo"</t>
  </si>
  <si>
    <t>1.6.2. UŽDAVINYS. Gerinti savivaldybės teikiamų paslaugų ir funkcijų vykdymo kokybę, diegiant pažangius vadybos principus</t>
  </si>
  <si>
    <t>I.6.3.</t>
  </si>
  <si>
    <t>I. Sabaliauskienė</t>
  </si>
  <si>
    <t>Bendrųjų reikalų skyrius</t>
  </si>
  <si>
    <t>E. Putnienė</t>
  </si>
  <si>
    <t>Kontrolierės tarnyba</t>
  </si>
  <si>
    <t>02.1.6.2.3</t>
  </si>
  <si>
    <t>Savarankiškų savivaldybės funkcijų deleguotų administracijai vykdymas</t>
  </si>
  <si>
    <t>Funkcijų vykdymas. (proc.)</t>
  </si>
  <si>
    <t>R. Vidžiūnienė</t>
  </si>
  <si>
    <t>Buhalterinės apskaitos skyrius</t>
  </si>
  <si>
    <t>02.1.6.2.4</t>
  </si>
  <si>
    <t>Valstybės deleguotų valdymo funkcijų savivaldybei vykdymas</t>
  </si>
  <si>
    <t>02.1.6.2.7</t>
  </si>
  <si>
    <t>Darbuotojų dalyvavusių mokymuose skaičius. (vnt.)</t>
  </si>
  <si>
    <t>R. Maigienė</t>
  </si>
  <si>
    <t>Finansų skyrius</t>
  </si>
  <si>
    <t>A. Rusteikienė</t>
  </si>
  <si>
    <t>Turto skyrius</t>
  </si>
  <si>
    <t>K. Andreikėnienė</t>
  </si>
  <si>
    <t>ES</t>
  </si>
  <si>
    <t>V. Aleksiejūnienė</t>
  </si>
  <si>
    <t>S. Žvinys</t>
  </si>
  <si>
    <t>Administracija</t>
  </si>
  <si>
    <t>V. Atkočiūnas</t>
  </si>
  <si>
    <t>Strateginio planavimo ir investicijų skyrius</t>
  </si>
  <si>
    <t>Iš viso prioritetui programoje:</t>
  </si>
  <si>
    <t>Naudojamų valstybės registrų skaičius (vnt. )</t>
  </si>
  <si>
    <t>Nuolat pildoma seniūnijos Facebook paskyra (kartai per savaitę)</t>
  </si>
  <si>
    <t>Išsiųstų ir gautų dokumentų skaičius</t>
  </si>
  <si>
    <t>Susirinkimų, sueigų su gyventojais bei visuomeninių komisijų posėdžių skaičius</t>
  </si>
  <si>
    <t>Išduotų pažymų skaičius</t>
  </si>
  <si>
    <t>Gautų prašymų dėl paramos maisto produktais iš ES atsargų skaičius</t>
  </si>
  <si>
    <t>Surašytų buities ir gyvenimo sąlygų patikrinimo aktų skaičius</t>
  </si>
  <si>
    <t>Administracijos darbuotojų kompetencijų didinimas</t>
  </si>
  <si>
    <t>Atliktų notarinių veiksmų skaičius</t>
  </si>
  <si>
    <t>Asmenų, pasinaudojusių gyventojų deklaravimo paslaugomis, skaičius</t>
  </si>
  <si>
    <t>Siuntimų atlikti visuomenei naudingą veiklą skaičius</t>
  </si>
  <si>
    <t>Darbuotojų, dalyvavusių mokymuose, skaičius</t>
  </si>
  <si>
    <t xml:space="preserve">03. Gyvenamosios aplinkos tvarkymo, viešųjų paslaugų ir aplinkos apsaugos programa    </t>
  </si>
  <si>
    <t>1.5.</t>
  </si>
  <si>
    <t>TIKSLAS. Saugus ir bendruomeniškas kraštas</t>
  </si>
  <si>
    <t>1.5.2. UŽDAVINYS. Skatinti ir ugdyti gyventojų bendruomeniškumą</t>
  </si>
  <si>
    <t>03.1.5.2.1</t>
  </si>
  <si>
    <t>Balninkų mokyklos pastato remontas pritaikant soc. paslaugų teikimui I etapas</t>
  </si>
  <si>
    <t>atlikta darbų, proc.</t>
  </si>
  <si>
    <t>III.4.4.</t>
  </si>
  <si>
    <t>Z. Krivičius</t>
  </si>
  <si>
    <t>Statybos ir ž. ū. skyrius</t>
  </si>
  <si>
    <t>03.1.5.2.2</t>
  </si>
  <si>
    <t>Balninkų mokyklos pastato remontas pritaikant soc. paslaugų teikimui II etapas</t>
  </si>
  <si>
    <t>03.1.5.2.3</t>
  </si>
  <si>
    <t>Levaniškių bendruomenės centro patalpų remontas</t>
  </si>
  <si>
    <t>R. Pranskus</t>
  </si>
  <si>
    <t>03.1.5.2.4</t>
  </si>
  <si>
    <t>Alantos senelių globos namų remontas (stogo remontas)</t>
  </si>
  <si>
    <t>03.1.5.2.5</t>
  </si>
  <si>
    <t>Dapkūniškių bendruomenės centro patalpų remontas</t>
  </si>
  <si>
    <t>03.1.5.2.6</t>
  </si>
  <si>
    <t>Bendruomeninių vaikų globos namų plėtra</t>
  </si>
  <si>
    <t>Įrengta pastatų, pritaikytų bendruomeninių vaikų globos namų veiklai</t>
  </si>
  <si>
    <t>Iš viso prioritetui:</t>
  </si>
  <si>
    <t>II PRIORITETAS. Rajono ekonominės plėtros sąlygų kūrimas</t>
  </si>
  <si>
    <t>2.1.</t>
  </si>
  <si>
    <t>TIKSLAS. Žaliosios ekonomikos plėtra rajone</t>
  </si>
  <si>
    <t>2.1.1. UŽDAVINYS. Skatinti rajone  žiedinės ekonomikos iniciatyvas, draugiško aplinkai verslo vystymą</t>
  </si>
  <si>
    <t>03.2.1.1.1</t>
  </si>
  <si>
    <t>Specialiųjų planų parengimas (saulės šviesos, vėjo jegainių ir judriojo ryšio 5 G bokštų išdėstymo planai)</t>
  </si>
  <si>
    <t>Parengta planų vnt</t>
  </si>
  <si>
    <t>III.1.1.</t>
  </si>
  <si>
    <t>G. Putvinskas</t>
  </si>
  <si>
    <t>Architektūros ir teritorijų planavimo skyrius</t>
  </si>
  <si>
    <t>03.03.06.10</t>
  </si>
  <si>
    <t>2.1.2.</t>
  </si>
  <si>
    <t>UŽDAVINYS. Diegti atsinaujinančios energijos išteklius rajono įstaigose ir įmonėse</t>
  </si>
  <si>
    <t>03.2.1.2.1</t>
  </si>
  <si>
    <t xml:space="preserve">Fotovoltinių elektrinių įrengimas prie savivaldybės viešųjų pastatų </t>
  </si>
  <si>
    <t>įrengta elektrinių, vnt (2001 m Saulutės, Vyturėlio darželiai, pradinė m-la, 2022 m PSPC, ligoninė, 2023 m gimnazija, progimnazija)</t>
  </si>
  <si>
    <t xml:space="preserve">Statybos ir ž. ū. skyrius </t>
  </si>
  <si>
    <t>III.4.2.</t>
  </si>
  <si>
    <t>K. Grainys</t>
  </si>
  <si>
    <t>03.2.1.2.2</t>
  </si>
  <si>
    <t>Fotovoltinės elektrinės įrengimas UAB "Molėtų šiluma"</t>
  </si>
  <si>
    <t xml:space="preserve">įrengta elektrinių, vnt </t>
  </si>
  <si>
    <t>R. Grainys</t>
  </si>
  <si>
    <t>Molėtų šiluma</t>
  </si>
  <si>
    <t>03.2.1.2.3</t>
  </si>
  <si>
    <t>Atsinaujinančių išteklių energijos naudojimo plėtros veiksmų planas</t>
  </si>
  <si>
    <t>parengtas veiksmų planas, vnt.</t>
  </si>
  <si>
    <t>Statybos ir ž. ū. skyrius, Strateginio planavimo skyrius, Architektūros ir teritorijų planavimo skyrius</t>
  </si>
  <si>
    <t>2.2.</t>
  </si>
  <si>
    <t>TIKSLAS. Turizmo ir laisvalaikio paslaugų kokybės ir įvairovės skatinimas</t>
  </si>
  <si>
    <t>2.2.2. UŽDAVINYS. Populiarinti rajoną kaip žvaigždžių pažinimo, aktyvaus laisvalaikio, draugiško aplinkai ir ekologišką kraštą</t>
  </si>
  <si>
    <t>03.2.2.2.1</t>
  </si>
  <si>
    <t>Valstybės šimtmečio parko įrengimas</t>
  </si>
  <si>
    <t>įrengtas parkas, proc</t>
  </si>
  <si>
    <t>III.5.1.</t>
  </si>
  <si>
    <t>Statybos ir ž. ū. skyrius,  Architektūros ir teritorijų planavimo skyrius</t>
  </si>
  <si>
    <t>03.2.2.2.2</t>
  </si>
  <si>
    <t>Paplūdimių infrastruktūros įrengimas</t>
  </si>
  <si>
    <t>sutvarkyta paplūdimių, vnt.</t>
  </si>
  <si>
    <t>03.2.2.2.3</t>
  </si>
  <si>
    <t>Plaukiojančio fontano įrengimas Molėtų mieste</t>
  </si>
  <si>
    <t>įrengtas fontanas, vnt</t>
  </si>
  <si>
    <t>03.2.2.2.4</t>
  </si>
  <si>
    <t>Terapijos skvero įrengimas Graužinių g.</t>
  </si>
  <si>
    <t>Įrengtas skveras, vnt</t>
  </si>
  <si>
    <t>03.2.2.2.5</t>
  </si>
  <si>
    <t>Saulės laikrodžio Pušyno gatvėje įrengimas</t>
  </si>
  <si>
    <t>parengtas projektas, atlikta darbų, proc</t>
  </si>
  <si>
    <t>03.2.2.2.6</t>
  </si>
  <si>
    <t>Užtvankos Vilniaus g. rekonstrukcija ir pritaikymas rekreacinėms – pažintinėms reikmėms</t>
  </si>
  <si>
    <t>Parengtas tech proj., vnt, atlikta darbų proc</t>
  </si>
  <si>
    <t>2.2.3. UŽDAVINYS. Kurti aktyvaus laisvalaikio infrastruktūrą, mažinančią sezoniškumą</t>
  </si>
  <si>
    <t>03.2.2.3.1</t>
  </si>
  <si>
    <t>Universalaus laisvalaikio centro Kulionyse įrengimas</t>
  </si>
  <si>
    <t>Galimybių studija, vnt</t>
  </si>
  <si>
    <t>techninis projektas, vnt</t>
  </si>
  <si>
    <t>03.2.2.3.2</t>
  </si>
  <si>
    <t>Dubingių piliavietės ir miestelio istorinės dalies apšvietimas naudojant atsinaujinančios energijos šaltinius</t>
  </si>
  <si>
    <t>Įrengta šviestuvų, vnt</t>
  </si>
  <si>
    <t>II.1.5.</t>
  </si>
  <si>
    <t>03.2.2.3.3</t>
  </si>
  <si>
    <t>Dviračių turizmo trasos Dubingiai-Jurkiškis-Adomaitiškiai-Laumikonys-Žalktynė-Dubingiai) įrengimas</t>
  </si>
  <si>
    <t>Įrengta dviračių turizmo trasa, proc.</t>
  </si>
  <si>
    <t>R. Šavelis</t>
  </si>
  <si>
    <t>03.2.2.3.4</t>
  </si>
  <si>
    <t>Vandens paėmimo pompų įrengimas stovyklavietėse ir vakarinio mėlynojo dviračių žiedo maršrute (ANP)</t>
  </si>
  <si>
    <t>SAARP</t>
  </si>
  <si>
    <t>Įrengta pompų, vnt.</t>
  </si>
  <si>
    <t>I. Jurčenko</t>
  </si>
  <si>
    <t>03.2.2.3.5</t>
  </si>
  <si>
    <t>Ščiūrio rago pažintinio tako įrengimo darbai (ANP)</t>
  </si>
  <si>
    <t>Įrengtas pažintinis takas</t>
  </si>
  <si>
    <t>D. Kulienė</t>
  </si>
  <si>
    <t>03.2.2.3.6</t>
  </si>
  <si>
    <t>Tako į viešą paplūdymį įrengimas, Dubingiuose</t>
  </si>
  <si>
    <t>Įrengto tako ilgi, km</t>
  </si>
  <si>
    <t>2.2.4.</t>
  </si>
  <si>
    <t>UŽDAVINYS. Pritaikyti kultūros paveldo objektus visuomenės ir turizmo reikmėms</t>
  </si>
  <si>
    <t>03.2.2.4.1</t>
  </si>
  <si>
    <t xml:space="preserve">Baltadvario piliavietės pažintinio tako įrengimas
</t>
  </si>
  <si>
    <t>įrengti takai, km</t>
  </si>
  <si>
    <t>III.5.3.</t>
  </si>
  <si>
    <t>03.2.2.4.2</t>
  </si>
  <si>
    <t>Etnografinė ir dangaus šviesulių stebykla Kulionių kaime</t>
  </si>
  <si>
    <t>parengtas projektas, sutvarkyta teritorija, proc.</t>
  </si>
  <si>
    <t>03.2.2.4.3</t>
  </si>
  <si>
    <t>Piliakalnių tvarkymo darbai</t>
  </si>
  <si>
    <t>sutvarkyta piliakalnių,vnt</t>
  </si>
  <si>
    <t>03.2.2.4.4</t>
  </si>
  <si>
    <t>Kabančiojo pėsčiųjų tilto Dubingiuose įrengimo architektūrinis konkursas</t>
  </si>
  <si>
    <t>įvykdytas konkursas, vnt, parengta galimybių studija</t>
  </si>
  <si>
    <t>03.2.2.4.5</t>
  </si>
  <si>
    <t>Parkavimo aikštelių įrengimas prie lankytinų objektų</t>
  </si>
  <si>
    <t>Įrengta aikštelių, vnt</t>
  </si>
  <si>
    <t>III</t>
  </si>
  <si>
    <t>PRIORITETAS. Infrastruktūra, užtikrinanti kokybišką, saugią ir patogią gyvenimo aplinką</t>
  </si>
  <si>
    <t>3.1.</t>
  </si>
  <si>
    <t>TIKSLAS. Efektyvios, modernios bei energiją taupančios paslaugų infrastruktūros kūrimas</t>
  </si>
  <si>
    <t>3.1.1.</t>
  </si>
  <si>
    <t>UŽDAVINYS. Atnaujinti ir plėsti geriamojo vandens tiekimo ir nuotekų surinkimo tinklus mieste ir rajone</t>
  </si>
  <si>
    <t>03.3.1.1.1</t>
  </si>
  <si>
    <t>Vandentiekio tinklų įrengimas Žvyrakalnio kvartalas</t>
  </si>
  <si>
    <t>Įrengta tinklų,km</t>
  </si>
  <si>
    <t>III.3.1.</t>
  </si>
  <si>
    <t>S. Vazgilevičius</t>
  </si>
  <si>
    <t>Statybos ir ž. ū. skyrius, Molėtų vanduo</t>
  </si>
  <si>
    <t>03.3.1.1.2</t>
  </si>
  <si>
    <t xml:space="preserve">Vandentiekio tinklų įrengimas Darbo gatvė </t>
  </si>
  <si>
    <t>03.3.1.1.3</t>
  </si>
  <si>
    <t xml:space="preserve">Vandentiekio tinklų įrengimas Sporto gatvės kvartalas (link estrados) </t>
  </si>
  <si>
    <t>03.3.1.1.4</t>
  </si>
  <si>
    <t>Vandentiekio tinklų įrengimas Malūno gatvės kvartalas</t>
  </si>
  <si>
    <t>03.3.1.1.5</t>
  </si>
  <si>
    <t>Vandentiekio tinklų įrengimas Vilniaus gatvės kvartalas (nuo senos degalinės)</t>
  </si>
  <si>
    <t>03.3.1.1.6</t>
  </si>
  <si>
    <t>Buitinių nuotekų tinklų įrengimas Žvyrakalnio kvartale</t>
  </si>
  <si>
    <t>III.3.2.</t>
  </si>
  <si>
    <t>03.3.1.1.7</t>
  </si>
  <si>
    <t>Privačių namų nuotekų tinklų prijungimas prie centralizuotų tinklų II</t>
  </si>
  <si>
    <t>prijungta namų, vnt</t>
  </si>
  <si>
    <t>03.3.1.1.8</t>
  </si>
  <si>
    <t>Privačių namų nuotekų tinklų prijungimas prie centralizuotų tinklų III</t>
  </si>
  <si>
    <t>03.3.1.1.9</t>
  </si>
  <si>
    <t>Buitinių nuotekų siurblinės ir tinklų įrengimas Malūno kvartale</t>
  </si>
  <si>
    <t>Siurblinė – 1 vnt., įrengta tinklų km.</t>
  </si>
  <si>
    <t>03.3.1.1.10</t>
  </si>
  <si>
    <t>Buitinių nuotekų siurblinės ir tinklų įrengimas Sporto g.  kvartale</t>
  </si>
  <si>
    <t>03.3.1.1.11</t>
  </si>
  <si>
    <t>Buitinių nuotekų siurblinės ir tinklų įrengimas Vilniaus g. kvartale (nuo senos degalinės)</t>
  </si>
  <si>
    <t>Siurblinė – 1 vnt.,  įrengta tinklų km.</t>
  </si>
  <si>
    <t>03.3.1.1.12</t>
  </si>
  <si>
    <t>Suginčių pagrindinės m-los nuotekų valymo įrenginių statyba</t>
  </si>
  <si>
    <t>03.3.1.1.13</t>
  </si>
  <si>
    <t>Mindūnų kempingo valymo įrengimų remontas</t>
  </si>
  <si>
    <t>03.3.1.1.14</t>
  </si>
  <si>
    <t>Parama gyventojų buitinių nuotekų valymo įrenginių įrengimui</t>
  </si>
  <si>
    <t>Suteiktos paramos, vnt</t>
  </si>
  <si>
    <t>III.3.3.</t>
  </si>
  <si>
    <t>03.3.1.1.15</t>
  </si>
  <si>
    <t>Lietaus nuotekų tinklų įrengimas Moletūno gatvėje</t>
  </si>
  <si>
    <t>Įrengta tinklų, m</t>
  </si>
  <si>
    <t>03.01.01.13.</t>
  </si>
  <si>
    <t>KPP</t>
  </si>
  <si>
    <t>03.3.1.1.16</t>
  </si>
  <si>
    <t>Lietaus nuotekų tinklų įrengimas Sporto, Žemaitės g.</t>
  </si>
  <si>
    <t>03.3.1.1.17</t>
  </si>
  <si>
    <t>Lietaus nuotekų tinklų įrengimas Malūno g.</t>
  </si>
  <si>
    <t>3.1.2. UŽDAVINYS. Įgyvendinti daugiabučių namų energinio efektyvumo didinimo programą</t>
  </si>
  <si>
    <t>03.3.1.2.1</t>
  </si>
  <si>
    <t>Daugiabučių namų atnaujinimas (modernizavimas)</t>
  </si>
  <si>
    <t>atnaujinta namų, vnt</t>
  </si>
  <si>
    <t>III.4.3.</t>
  </si>
  <si>
    <t>M. Čirba</t>
  </si>
  <si>
    <t>3.1.3. UŽDAVINYS. Atnaujinti viešosios paskirties pastatus, siekiant energinio efektyvumo</t>
  </si>
  <si>
    <t>03.3.1.3.1</t>
  </si>
  <si>
    <t>Administracinio pastato, esančio Vilniaus g. 44 Molėtuose atnaujinimas (modernizavimas)</t>
  </si>
  <si>
    <t>atlikta darbų,  proc.</t>
  </si>
  <si>
    <t>I.1.6., III.4.4.</t>
  </si>
  <si>
    <t>03.3.1.3.2</t>
  </si>
  <si>
    <t>Gatvių apšvietimo infrastruktūros modernizavimas (Molėtų rajono apšvietimo tinklų ir šviestuvų atnaujinimas)</t>
  </si>
  <si>
    <t>atnaujinta ir įrengta šviestuvų, vnt</t>
  </si>
  <si>
    <t>III.5.6</t>
  </si>
  <si>
    <t>03.3.1.3.3</t>
  </si>
  <si>
    <t>PSPC pastato, esančio Vilniaus g. 76 Molėtuose atnaujinimas (modernizavimas)</t>
  </si>
  <si>
    <t xml:space="preserve">parengtas projektas, vnt </t>
  </si>
  <si>
    <t>03.01.03.01.</t>
  </si>
  <si>
    <t xml:space="preserve">atlikta darbų, proc </t>
  </si>
  <si>
    <t>03.3.1.3.4</t>
  </si>
  <si>
    <t>Ligoninės pastato, esančio Graužinių g. 3 Molėtuose atnaujinimas (modernizavimas)</t>
  </si>
  <si>
    <t>3.1.4. UŽDAVINYS. Didinti šilumos gamybos efektyvumą rajone veikiančiose katilinėse</t>
  </si>
  <si>
    <t>03.3.1.4.1</t>
  </si>
  <si>
    <t>Janonio gatvės namo nr. 12 prijungimas prie šilumos tiekimo tinklų</t>
  </si>
  <si>
    <t xml:space="preserve">Prijungta vartotojų prie šilumos tiekimo tinklų, vnt. </t>
  </si>
  <si>
    <t>Statybos ir ž. ū. skyrius, Molėtų šiluma</t>
  </si>
  <si>
    <t xml:space="preserve">Inturkės gatvės namo  Nr. 1 prijungimas prie šilumos tiekimo tinklų </t>
  </si>
  <si>
    <t>03.3.1.4.2</t>
  </si>
  <si>
    <t>Ąžuolų gatvės rekonstruoto Molėtų sporto centro pastato prijungimas prie centralizuotų šilumos tiekimo tinklų</t>
  </si>
  <si>
    <t>statybininkų  gatvės namo  Nr. 6 prijungimas prie šilumos tiekimo tinklų</t>
  </si>
  <si>
    <t>03.3.1.4.3</t>
  </si>
  <si>
    <t>03.3.1.4.4</t>
  </si>
  <si>
    <t>Statybininkų  gatvės namo  Nr. 6 prijungimas prie šilumos tiekimo tinklų</t>
  </si>
  <si>
    <t>Paluokesos gatvės pastato Nr. 11 prijungimas prie šilumos tiekimo tinklų</t>
  </si>
  <si>
    <t>03.3.1.4.5</t>
  </si>
  <si>
    <t>Inturkės seniūnijos pastato katilinės atnaujinimas</t>
  </si>
  <si>
    <t>įrengtas granulinis katilas, vnt.</t>
  </si>
  <si>
    <t>03.3.1.4.6</t>
  </si>
  <si>
    <t>Inturkės bendruomenės centro pastato šildymo sistemos įrengimas</t>
  </si>
  <si>
    <t>parengtas projektas, vnt atlikta darbų, proc.</t>
  </si>
  <si>
    <t>03.3.1.4.7</t>
  </si>
  <si>
    <t>Administracinio pastato Toliejų km. katilinės remontas</t>
  </si>
  <si>
    <t>Įrengtas granulinis katilas, vnt.</t>
  </si>
  <si>
    <t>03.3.1.4.8</t>
  </si>
  <si>
    <t>Alantos gimnazijos katilinės atnaujinimas</t>
  </si>
  <si>
    <t>03.3.1.4.9</t>
  </si>
  <si>
    <t>Suginčių pagrindinės mokyklos katilinės atnaujinimas</t>
  </si>
  <si>
    <t>3.2.</t>
  </si>
  <si>
    <t>TIKSLAS. Kokybiškos ir efektyvios darnaus judumo sistemos kūrimas rajone</t>
  </si>
  <si>
    <t>3.2.1.</t>
  </si>
  <si>
    <t>UŽDAVINYS. Gerinti rajono viešųjų kelių būklę, diegiant tausojančias aplinką priemones</t>
  </si>
  <si>
    <t>03.3.2.1.1</t>
  </si>
  <si>
    <t>Vietinės reikšmės gatvių, kelių su žvyro danga profiliavimas greideriu</t>
  </si>
  <si>
    <t>Suprofiliuotų kelių ilgis, km</t>
  </si>
  <si>
    <t>III.5.4.</t>
  </si>
  <si>
    <t>03.3.2.1.2</t>
  </si>
  <si>
    <t>Vietinės reikšmės gatvių, kelių su asfaltbetonio danga išdaužų užtaisymo darbai Molėtų mieste ir seniūnijose</t>
  </si>
  <si>
    <t>Paklota asfalto dangos, tūkst. kv.m.</t>
  </si>
  <si>
    <t>03.3.2.1.3</t>
  </si>
  <si>
    <t xml:space="preserve">Vietinės reikšmės kelių ir gatvių priežiūra žiemą </t>
  </si>
  <si>
    <t>03.3.2.1.4</t>
  </si>
  <si>
    <t>Vietinės reikšmės kelių su žvyro danga remontas</t>
  </si>
  <si>
    <t>Atlikta, kub.m.</t>
  </si>
  <si>
    <t>03.3.2.1.5</t>
  </si>
  <si>
    <t>Kelio statinių remontas</t>
  </si>
  <si>
    <t>Suremontuota statinių, vnt</t>
  </si>
  <si>
    <t>03.3.2.1.6</t>
  </si>
  <si>
    <t>Darbo gatvės  Molėtų mieste rekonstravimas</t>
  </si>
  <si>
    <t>Rekonstruota gatvių, km</t>
  </si>
  <si>
    <t>03.3.2.1.7</t>
  </si>
  <si>
    <t xml:space="preserve">Moletūno g. Molėtų mieste
rekonstravimas 
</t>
  </si>
  <si>
    <t>Atlikta darbų, proc</t>
  </si>
  <si>
    <t>III.5.2.</t>
  </si>
  <si>
    <t>03.3.2.1.8</t>
  </si>
  <si>
    <t>Sporto g. Molėtų mieste kapitalinis remontas</t>
  </si>
  <si>
    <t>Parengtas projektas,vnt</t>
  </si>
  <si>
    <t>03.3.2.1.9</t>
  </si>
  <si>
    <t xml:space="preserve">Žvyrakalnio gatvės Molėtų mieste nauja statyba </t>
  </si>
  <si>
    <t>03.3.2.1.10</t>
  </si>
  <si>
    <t>Malūno gatvės Molėtų mieste rekonstrukcija</t>
  </si>
  <si>
    <t xml:space="preserve">Parengtas projektas </t>
  </si>
  <si>
    <t>03.3.2.1.11</t>
  </si>
  <si>
    <t>Parko g. Molėtų mieste kapitalinis remontas</t>
  </si>
  <si>
    <t>Parengtas projektas, vnt Atlikta darbų, proc.</t>
  </si>
  <si>
    <t>03.3.2.1.12</t>
  </si>
  <si>
    <t>Kelių geologiniai tyrimai</t>
  </si>
  <si>
    <t>Ištirta objektų, vnt</t>
  </si>
  <si>
    <t>03.3.2.1.13</t>
  </si>
  <si>
    <t>Klevų g. dalies paprastas remontas Videniškių s., Molėtų r. sav. (rezervo lėšos)</t>
  </si>
  <si>
    <t xml:space="preserve">Parengtas projektas                  </t>
  </si>
  <si>
    <t>03.3.2.1.14</t>
  </si>
  <si>
    <t>Maumedžių g. Giedraičių mstl. remontas</t>
  </si>
  <si>
    <t>Suremontuota gatvių, km</t>
  </si>
  <si>
    <t>03.3.2.1.15</t>
  </si>
  <si>
    <t xml:space="preserve">Kementos g. dalies kapitalinis remontas Giedraičių mst. </t>
  </si>
  <si>
    <t>03.3.2.1.16</t>
  </si>
  <si>
    <t>Meistrų gatvės statyba</t>
  </si>
  <si>
    <t>03.3.2.1.17</t>
  </si>
  <si>
    <t>Turgaus a. gatvės ir Bažnyčiuos g.  kap. remontas  Alantos mst. Molėtų raj. sav.</t>
  </si>
  <si>
    <t>03.3.2.1.18</t>
  </si>
  <si>
    <t>Ežero g. paprastas remontas Girsteitiškio k., Balninkų s., Molėtų r. sav.</t>
  </si>
  <si>
    <t>rekonstruota gatvių, km</t>
  </si>
  <si>
    <t>03.3.2.1.19</t>
  </si>
  <si>
    <t>Lakajų gatvės jungties su Sporto gatve techninis projektas</t>
  </si>
  <si>
    <t>parengtas projektas</t>
  </si>
  <si>
    <t>03.3.2.1.20</t>
  </si>
  <si>
    <t>Aušros g. Joniškio k., Molėtų r. paprastasis remontas</t>
  </si>
  <si>
    <t>Suremontuota gatvių, km.</t>
  </si>
  <si>
    <t>03.3.2.1.21</t>
  </si>
  <si>
    <t>Braškių gatvės Molėtų mieste kapitalinis remontas (rezervo lėšos)</t>
  </si>
  <si>
    <t>03.3.2.1.22</t>
  </si>
  <si>
    <t xml:space="preserve">Šilo g. ir Tujų g. Giedraičių mst. kapitalinis remontas </t>
  </si>
  <si>
    <t>suremontuota gatvių, km</t>
  </si>
  <si>
    <t>parengtas projektas,vnt</t>
  </si>
  <si>
    <t>03.3.2.1.23</t>
  </si>
  <si>
    <t>Alyvų g. Šakių kaime, Suginčių sen. Molėtų r. sav. kapitalinis remontas</t>
  </si>
  <si>
    <t>Parengtas proj.</t>
  </si>
  <si>
    <t>03.3.2.1.24</t>
  </si>
  <si>
    <t>Slyvų gatvės Molėtų mieste kapitalinis remontas (rezervo lėšos)</t>
  </si>
  <si>
    <t>parengtas projektas, Suremontuota gatvių, km.</t>
  </si>
  <si>
    <t>03.3.2.1.25</t>
  </si>
  <si>
    <t>Įvažiavimo nuo Vyturio g. kapitalinis remontas</t>
  </si>
  <si>
    <t>03.3.2.1.26</t>
  </si>
  <si>
    <t>Serbentų gatvės Molėtų mieste kapitalinis remontas (rezervo lėšos)</t>
  </si>
  <si>
    <t>03.3.2.1.27</t>
  </si>
  <si>
    <t>Kelio Lk-28 Gojus-Gervinė Luokesos s., Molėtų r. kapitalinis remontas</t>
  </si>
  <si>
    <t>Parengtas projektas, Suremontuota gatvių, km.</t>
  </si>
  <si>
    <t>03.3.2.1.28</t>
  </si>
  <si>
    <t>Kelio Lk-35 JaurosII-Bebrusai Luokesos s., Molėtų r. kapitalinis remontas</t>
  </si>
  <si>
    <t>Parengtas projektas, vnt</t>
  </si>
  <si>
    <t>03.3.2.1.29</t>
  </si>
  <si>
    <t>Kelio Du-33 Dubingiai-Ciuniškiai Dubingių s., Molėtų r. kapitalinis remontas</t>
  </si>
  <si>
    <t>03.3.2.1.30</t>
  </si>
  <si>
    <t>Kelio Kr-3 įvažiavimo prie Kreivoji g. 1 paprastas remontas</t>
  </si>
  <si>
    <t>03.3.2.1.31</t>
  </si>
  <si>
    <t>Įvažiavimų remontas</t>
  </si>
  <si>
    <t>03.3.2.1.32</t>
  </si>
  <si>
    <t>Vietinių kelių einamojo remonto sąmatų derinimas seniūnaičių sueigose</t>
  </si>
  <si>
    <t>Suderinta procentais nuo visų darbų.</t>
  </si>
  <si>
    <t>Seniūnai</t>
  </si>
  <si>
    <t>03.3.2.1.33</t>
  </si>
  <si>
    <t>Tilto per Virintą Alantoje remontas</t>
  </si>
  <si>
    <t>Parengtas projektas, vnt.</t>
  </si>
  <si>
    <t>03.3.2.1.34</t>
  </si>
  <si>
    <t>Sodo al./Patiltės g. remontas Alantos s., Molėtų r. sav.</t>
  </si>
  <si>
    <t>03.3.2.1.35</t>
  </si>
  <si>
    <t>Molėtų r. vietinės reikšmių kelių (gatvių) statinių kadastriniai matavimai</t>
  </si>
  <si>
    <t xml:space="preserve">Atlikti kadastriniai matavimai seniūnijose,sen. </t>
  </si>
  <si>
    <t>3.2.2.</t>
  </si>
  <si>
    <t>UŽDAVINYS. Diegti eismo saugumo priemones, kurti universalaus dizaino pėsčiųjų ir dviračių takų tinklą</t>
  </si>
  <si>
    <t>03.3.2.2.1</t>
  </si>
  <si>
    <t>Pėsčiųjų perėjų apšvietimo įrengimas Molėtų miesto ir gyvenviečių gatvėse</t>
  </si>
  <si>
    <t>Įrengtas perėjų apšvietimas, vnt</t>
  </si>
  <si>
    <t>III.5.5.</t>
  </si>
  <si>
    <t>03.3.2.2.2</t>
  </si>
  <si>
    <t xml:space="preserve">Kelio ženklų ir inžinerinių eismo saugumo priemonių priežiūros ir įrengimo darbai Molėtų miesto ir Molėtų rajono seniūnijų vietinės reikšmės keliuose ir gatvėse
</t>
  </si>
  <si>
    <t xml:space="preserve">Atnaujinta ir įrengta kelio ženklų, vnt.            </t>
  </si>
  <si>
    <t>03.3.2.2.3</t>
  </si>
  <si>
    <t>Gatvių horizontalaus ženklinimo darbai Molėtų mieste ir Molėtų rajono seniūnijose</t>
  </si>
  <si>
    <t>Atliktas horizontalus ženklinimas, kv. m.</t>
  </si>
  <si>
    <t>03.3.2.2.4</t>
  </si>
  <si>
    <t>Susisiekimo sąlygų gerinimas Molėtų mieste įrengiant pėsčiųjų takus tarp Ąžuolų ir Melioratorių gatvių</t>
  </si>
  <si>
    <t>Įrengtas takas, m</t>
  </si>
  <si>
    <t>03.3.2.2.5</t>
  </si>
  <si>
    <t>Saugaus eismo priemonių diegimas  Giedraičių miestelyje, Molėtų r. (Vilniaus g, Maumedžių g., Kementos g.)</t>
  </si>
  <si>
    <t>Įdiegtos saugaus eismo priemonės, vnt</t>
  </si>
  <si>
    <t>Įrengta takų, m</t>
  </si>
  <si>
    <t>03.3.2.2.6</t>
  </si>
  <si>
    <t>Pėsčiųjų tako įrengimas Radvilų g., Dubingių s., Molėtų r. sav. (techninis projektas)</t>
  </si>
  <si>
    <t>03.3.2.2.7</t>
  </si>
  <si>
    <t>Slėnio tako dalies įrengimas link sporto aikštynų</t>
  </si>
  <si>
    <t>03.3.2.2.8</t>
  </si>
  <si>
    <t>Pėsčiųjų tilto tarp Malūno ir Molėtūno gatvių techninis projektas</t>
  </si>
  <si>
    <t>3.2.3.</t>
  </si>
  <si>
    <t>UŽDAVINYS. Kurti patogią, tausojančią aplinką, susisiekimo sistemą</t>
  </si>
  <si>
    <t>03.3.2.3.1</t>
  </si>
  <si>
    <t xml:space="preserve">Autobusų stotelių (paviljonų) įrengimas </t>
  </si>
  <si>
    <t xml:space="preserve">Įrengta stotelių , vnt. </t>
  </si>
  <si>
    <t>S. Vazgilevicius</t>
  </si>
  <si>
    <t>03.3.2.3.2</t>
  </si>
  <si>
    <t>Dviračių stotelių įrengimo prie rajone turistų lankytinų objektų techninis projektas</t>
  </si>
  <si>
    <t>03.3.2.3.3</t>
  </si>
  <si>
    <t>Elektromobilių įkrovimo stotelių Molėtų mieste įrengimas</t>
  </si>
  <si>
    <t>Įrengtų elektromobilių krovimo stotelių skaičius (vnt.)</t>
  </si>
  <si>
    <t>03.3.2.3.4</t>
  </si>
  <si>
    <t>Darnaus judumo plano Molėtų mieste parengimas</t>
  </si>
  <si>
    <t>Parengtas planas</t>
  </si>
  <si>
    <t>Strategio planavimo ir investicijų skyrius</t>
  </si>
  <si>
    <t>III.</t>
  </si>
  <si>
    <t>TIKSLAS. Darni rajono teritorijų plėtra, kokybiška gyvenamoji aplinka</t>
  </si>
  <si>
    <t>3.3.1.</t>
  </si>
  <si>
    <t>UŽDAVINYS. Gerinti aplinkos kokybę, įgyvendinti prevencines aplinkosaugos priemones</t>
  </si>
  <si>
    <t>03.3.3.1.1</t>
  </si>
  <si>
    <t>Atliekų tvarkymo plano parengimas</t>
  </si>
  <si>
    <t>III.2.1.</t>
  </si>
  <si>
    <t>03.3.3.1.2</t>
  </si>
  <si>
    <t>Monitoringo programos įgyvendinimas (aplinkos oro, paviršinio vandens, maudyklų vandens, gyvosios gamtos, dirvožemio monitoringas)</t>
  </si>
  <si>
    <t>Atlikti aplinkos oro, paviršinio vandens, maudyklų vandens, gyvosios gamtos, dirvožemio tyrimai, proc.</t>
  </si>
  <si>
    <t>III.2.2.</t>
  </si>
  <si>
    <t>03.3.3.1.3</t>
  </si>
  <si>
    <t>Visuomenės švietimo ir informavimo atliekų tvarkymo klausimais programų įgyvendinimas</t>
  </si>
  <si>
    <t>Įgyvendintos programos, vnt</t>
  </si>
  <si>
    <t>03.3.3.1.4</t>
  </si>
  <si>
    <t>Saugomų teritorijų priežiūra ir tvarkymas</t>
  </si>
  <si>
    <t>Sutvarkyta objektų, vnt</t>
  </si>
  <si>
    <t>03.3.3.1.5</t>
  </si>
  <si>
    <t>Atliekų, kurių turėtojų neįmanoma nustatyti, tvarkymo priemonės</t>
  </si>
  <si>
    <t>Surinkta atliekų, t</t>
  </si>
  <si>
    <t>03.3.3.1.6</t>
  </si>
  <si>
    <t>Varninių paukščių gausos reguliavimo priemonės</t>
  </si>
  <si>
    <t>sutvarkytos teritorijos, vnt</t>
  </si>
  <si>
    <t>03.3.3.1.7</t>
  </si>
  <si>
    <t>Invazinių Lietuvoje rūšių sąraše esančių rūšių (Sosnovskio barštis)  gausos reguliavimo ir naikinimo darbai</t>
  </si>
  <si>
    <t>Sutvarkyta teritorijų, ha</t>
  </si>
  <si>
    <t>03.3.3.1.8</t>
  </si>
  <si>
    <t>Sorbentai ir kitos priemonės, reikalingos avarijų padariniams likviduoti</t>
  </si>
  <si>
    <t>Įsigita priemonių, kompl</t>
  </si>
  <si>
    <t>03.3.3.1.9</t>
  </si>
  <si>
    <t xml:space="preserve">Naujų želdinių veisimas. Medžių ir krūmų genėjimo, pavojų keliančių ir sergančių medžių šalinimo darbai. </t>
  </si>
  <si>
    <t>03.3.3.1.10</t>
  </si>
  <si>
    <t>vandens telkinių pakrančių valymas ir tvarkymas (pvz., menkaverčių krūmų iškirtimas, makrofitų šienavimas vandens telkiniuose, atliekų surinkimas, rekreacinių įrenginių įrengimas (remontas) ir pan.)</t>
  </si>
  <si>
    <t>03.3.3.1.11</t>
  </si>
  <si>
    <t xml:space="preserve">Išmetamų į atmosferą, vandenį, žemės paviršių ir gilesnius sluoksnius teršalų mažinimo įrenginių statyba </t>
  </si>
  <si>
    <t>03.3.3.1.12</t>
  </si>
  <si>
    <t>Molėtų rajono savivaldybės želdynų ir želdinių inventorizacija</t>
  </si>
  <si>
    <t>Atlikta inventorizacija, proc</t>
  </si>
  <si>
    <t>3.3.2.</t>
  </si>
  <si>
    <t>UŽDAVINYS. Mažinti vizualinę taršą</t>
  </si>
  <si>
    <t>03.3.3.2.1</t>
  </si>
  <si>
    <t xml:space="preserve">Bešeimininkių pastatų likvidavimas, netinkamų naudoti statinių griovimas </t>
  </si>
  <si>
    <t>Likviduotų bešeimininkių pastatų skaičius vnt.</t>
  </si>
  <si>
    <t>3.3.3.</t>
  </si>
  <si>
    <t>UŽDAVINYS. Plėtoti komunalinių atliekų rūšiuojamojo surinkimo infrastruktūrą</t>
  </si>
  <si>
    <t>03.3.3.3.1</t>
  </si>
  <si>
    <t>Pakuočių konteineriai individulioms valdoms</t>
  </si>
  <si>
    <t>įsigyta konteinerių, vnt</t>
  </si>
  <si>
    <t>A. Venslovas</t>
  </si>
  <si>
    <t>03.3.3.3.2</t>
  </si>
  <si>
    <t>Maisto, virtuvės atliekų konteineriai individualioms valdoms</t>
  </si>
  <si>
    <t>3.3.4. UŽDAVINYS. Kompleksiškai planuoti, atnaujinti ir prižiūrėti miesto ir seniūnijų viešąsias erdves, taikant universalaus dizaino principus</t>
  </si>
  <si>
    <t>03.3.3.4.1</t>
  </si>
  <si>
    <t>Molėtų miesto aikštės ir gretimų teritorijų viešųjų erdvių sutvarkymas</t>
  </si>
  <si>
    <t>Sutvarkyta teritorija, ha</t>
  </si>
  <si>
    <t>03.3.3.4.2</t>
  </si>
  <si>
    <t>Miesto ir seniūnijų šaligatvių ir visuomenines paskirties automobilių stovėjimo aikštelių priežiūra</t>
  </si>
  <si>
    <t>Tvarkoma teritorija, 100 kv.m</t>
  </si>
  <si>
    <t>03.3.3.4.3</t>
  </si>
  <si>
    <t>03.3.3.4.4</t>
  </si>
  <si>
    <t xml:space="preserve">Viešųjų erdvių ir gatvių apšvietimo, lietaus nuotekų tinklų priežiūrą </t>
  </si>
  <si>
    <t>Prižiūrima šviestuvų, vnt</t>
  </si>
  <si>
    <t>03.3.3.4.5</t>
  </si>
  <si>
    <t>Šunų vedžiojimo ir dresiravimo aikštelės Molėtų mieste  įrengimas</t>
  </si>
  <si>
    <t>Įrengta aikštelė, vnt</t>
  </si>
  <si>
    <t>03.3.3.4.6</t>
  </si>
  <si>
    <t>Molėtų miesto ir seniūnijų kapinių priežiūra</t>
  </si>
  <si>
    <t>Prižiūrimų kapinių plotas, ha</t>
  </si>
  <si>
    <t>03.3.3.4.7</t>
  </si>
  <si>
    <t>Molėtų mieste veikiančių kapinių Molėtų r. sav., Luokesos sen., Paduobužės k. infrastruktūros įrengimas</t>
  </si>
  <si>
    <t>03.3.3.4.8</t>
  </si>
  <si>
    <t>Giedraičių kapinių infrastruktūros įrengimas</t>
  </si>
  <si>
    <t>03.3.3.4.9</t>
  </si>
  <si>
    <t>Videniškių kapinių plėtra</t>
  </si>
  <si>
    <t>03.3.3.4.10</t>
  </si>
  <si>
    <t>Joniškio kapinių plėtra</t>
  </si>
  <si>
    <t>03.3.3.4.11</t>
  </si>
  <si>
    <t>Inturkės kapinių plėtra</t>
  </si>
  <si>
    <t>Atlikta darbų proc.</t>
  </si>
  <si>
    <t>03.3.3.4.12</t>
  </si>
  <si>
    <t>Kolumbariumų įrengimas Molėtų rajono kapinėse</t>
  </si>
  <si>
    <t>Įrengta kolumbariumų, vnt</t>
  </si>
  <si>
    <t>03.3.3.4.13</t>
  </si>
  <si>
    <t>Sanitarinių konteinerių (WC) viešose vietose įrengimas</t>
  </si>
  <si>
    <t>Įrengta konteinerių, vnt</t>
  </si>
  <si>
    <t>3.3.5. UŽDAVINYS. Kompleksiškai tvarkyti daugiabučių gyvenamųjų namų kvartalų aplinką</t>
  </si>
  <si>
    <t>03.3.3.5.1</t>
  </si>
  <si>
    <t>Melioratorių gatvės kvartalo Molėtų mieste inžinierinės infrastruktūros ir gerbūvio sutvarkymas.</t>
  </si>
  <si>
    <t>03.3.3.5.2</t>
  </si>
  <si>
    <t>Ažubalių gatvės kvartalo Molėtų mieste inžinierinės infrastruktūros ir gerbūvio sutvarkymas.</t>
  </si>
  <si>
    <t>03.3.3.5.3</t>
  </si>
  <si>
    <t xml:space="preserve">Daugiabučių namų kiemų, kitos infrastruktūros tvarkymo, dalyvaujant gyventojams programa </t>
  </si>
  <si>
    <t xml:space="preserve">Sutvarkytų objektų skaičius, vnt. </t>
  </si>
  <si>
    <t>03.3.3.5.4</t>
  </si>
  <si>
    <t>Daugiabučių namų kiemų Janonio gatvėje Molėtų mieste sutvarkymas.</t>
  </si>
  <si>
    <t>S.Vazgilevičius</t>
  </si>
  <si>
    <t>03.3.3.5.5</t>
  </si>
  <si>
    <t>Liepų gatvės kvartalo Molėtų mieste inžinerinės infrastruktūros ir gerbūvio sutvarkymas</t>
  </si>
  <si>
    <t>3.3.6. Rengti ir įgyvendinti rajono ir/ar atskirų teritorijų planavimo dokumentus</t>
  </si>
  <si>
    <t>03.3.3.6.1.</t>
  </si>
  <si>
    <t>Alantos miestelio bendrasis planas</t>
  </si>
  <si>
    <t>Parengtas planas,vnt</t>
  </si>
  <si>
    <t>03.3.3.6.2.</t>
  </si>
  <si>
    <t>Balninkų miestelio bendrasis planas</t>
  </si>
  <si>
    <t>03.3.3.6.3.</t>
  </si>
  <si>
    <t>Joniškio miestelio (konsiliduoti su Arnionių I, Arnionių II) bendrasis planas</t>
  </si>
  <si>
    <t>03.3.3.6.4.</t>
  </si>
  <si>
    <t>Videniškių miestelio bendrasis planas</t>
  </si>
  <si>
    <t>03.3.3.6.5.</t>
  </si>
  <si>
    <t>Valstybinės žemės sklypų miškų vidinės miškotvarkos projektai</t>
  </si>
  <si>
    <t>03.3.3.6.6.</t>
  </si>
  <si>
    <t>Aplinkos, apželdinimo ir želdynų tvarkymo projektai</t>
  </si>
  <si>
    <t>03.3.3.6.7</t>
  </si>
  <si>
    <t>Molėtų rajono teritorijos bendrojo plano koregavimas</t>
  </si>
  <si>
    <t>Parengta bendrojo plano korektūra, proc</t>
  </si>
  <si>
    <t>03.3.3.6.8</t>
  </si>
  <si>
    <t>Melioratorių kvartalo detalusis planas</t>
  </si>
  <si>
    <t>03.3.3.6.9</t>
  </si>
  <si>
    <t>Molėtų miesto teritorijos bendrojo plano keitimas</t>
  </si>
  <si>
    <t>Parengtas planas,proc.</t>
  </si>
  <si>
    <t>03.3.3.6.10</t>
  </si>
  <si>
    <t>Seniūnijų administracinių ribų keitimo planas</t>
  </si>
  <si>
    <t>03.3.3.6.11</t>
  </si>
  <si>
    <t>Molėtų rajono savivaldybės teritorijos, Molėtų miesto teritorijos, Giedraičių miestelio teritorijos, Dubingių miestelio teritorijos bendrųjų planų sprendinių įgyvendinimo programos ir sprendinių įgyvendinimo stebėsenos ataskaitos parengimas</t>
  </si>
  <si>
    <t>Parengta ataskaita, vnt</t>
  </si>
  <si>
    <t>03.3.3.6.12</t>
  </si>
  <si>
    <t xml:space="preserve">GIS diegimas savivaldybės įmonėse </t>
  </si>
  <si>
    <t>Įdiegta programinė įranga, kompl</t>
  </si>
  <si>
    <t>III.1.3.</t>
  </si>
  <si>
    <t>03.3.3.6.13</t>
  </si>
  <si>
    <t>Molėtų rajono savivaldybės šilumos ūkio spec. plano keitimas</t>
  </si>
  <si>
    <t>Parengta galimybių studija, vnt</t>
  </si>
  <si>
    <t>03.3.3.6.14</t>
  </si>
  <si>
    <t>Janonio kvartalo detaliojo plano keitimas</t>
  </si>
  <si>
    <t>Parengtas planas, proc.</t>
  </si>
  <si>
    <t>Iš viso programai:</t>
  </si>
  <si>
    <t>Finansavimo šaltiniai</t>
  </si>
  <si>
    <t>SAVIVALDYBĖS LĖŠOS, IŠ VISO:</t>
  </si>
  <si>
    <r>
      <t xml:space="preserve">Savivaldybės biudžeto lėšos </t>
    </r>
    <r>
      <rPr>
        <b/>
        <sz val="10"/>
        <rFont val="Times New Roman"/>
        <family val="1"/>
      </rPr>
      <t>SB</t>
    </r>
  </si>
  <si>
    <r>
      <t xml:space="preserve">Valstybės biudžeto specialiosios tikslinės dotacijos lėšos </t>
    </r>
    <r>
      <rPr>
        <b/>
        <sz val="10"/>
        <rFont val="Times New Roman"/>
        <family val="1"/>
      </rPr>
      <t>SB (VB)</t>
    </r>
  </si>
  <si>
    <t>KITI ŠALTINIAI, IŠ VISO:</t>
  </si>
  <si>
    <r>
      <rPr>
        <sz val="10"/>
        <rFont val="Times New Roman"/>
        <family val="1"/>
      </rPr>
      <t>Valstybės biudžeto lėšos</t>
    </r>
    <r>
      <rPr>
        <b/>
        <sz val="10"/>
        <rFont val="Times New Roman"/>
        <family val="1"/>
      </rPr>
      <t xml:space="preserve"> VB</t>
    </r>
  </si>
  <si>
    <r>
      <t xml:space="preserve">Europos Sąjungos investicijų lėšos </t>
    </r>
    <r>
      <rPr>
        <b/>
        <sz val="10"/>
        <rFont val="Times New Roman"/>
        <family val="1"/>
      </rPr>
      <t>ES</t>
    </r>
  </si>
  <si>
    <r>
      <t xml:space="preserve">Skolintos lėšos </t>
    </r>
    <r>
      <rPr>
        <b/>
        <sz val="10"/>
        <rFont val="Times New Roman"/>
        <family val="1"/>
      </rPr>
      <t>SL</t>
    </r>
  </si>
  <si>
    <r>
      <t xml:space="preserve">Kiti finansavimo šaltiniai </t>
    </r>
    <r>
      <rPr>
        <b/>
        <sz val="10"/>
        <rFont val="Times New Roman"/>
        <family val="1"/>
      </rPr>
      <t>Kt</t>
    </r>
  </si>
  <si>
    <r>
      <t xml:space="preserve">Savivaldybės aplinkos apsaugos rėmimo programos lėšos </t>
    </r>
    <r>
      <rPr>
        <b/>
        <sz val="10"/>
        <rFont val="Times New Roman"/>
        <family val="1"/>
      </rPr>
      <t>SAARP</t>
    </r>
  </si>
  <si>
    <r>
      <t xml:space="preserve">Kelių priežiūros programos lėšos </t>
    </r>
    <r>
      <rPr>
        <b/>
        <sz val="10"/>
        <rFont val="Times New Roman"/>
        <family val="1"/>
      </rPr>
      <t>KPP</t>
    </r>
  </si>
  <si>
    <t>IŠ VISO:</t>
  </si>
  <si>
    <t>Produkto rodiklis</t>
  </si>
  <si>
    <t>Seniūnė</t>
  </si>
  <si>
    <t>Prižiūrimi vejų ir žolynų plotai, ha</t>
  </si>
  <si>
    <t>Pastovios priežiūros poreikis, proc.</t>
  </si>
  <si>
    <t>05. Kultūrinės ir sportinės veiklos bei jos infrastruktūros programa</t>
  </si>
  <si>
    <t>1.4.</t>
  </si>
  <si>
    <t xml:space="preserve">TIKSLAS. Išplėtota kultūros, sporto, laisvalaikio paslaugų sistema ir sudarytos sąlygos asmens saviraiškai </t>
  </si>
  <si>
    <t xml:space="preserve">1.4.1. UŽDAVINYS Sudaryti sąlygas kokybiškam kultūros ir sporto sektorių viešųjų paslaugų teikimui </t>
  </si>
  <si>
    <t>05.1.4.1.3</t>
  </si>
  <si>
    <t>Sporto renginių suaugusiesiems organizavimas ir koordinavimas</t>
  </si>
  <si>
    <t>05.1.4.1.9</t>
  </si>
  <si>
    <t>2022 m. asignavimų planas</t>
  </si>
  <si>
    <t>2022-ųjų metų lėšų projektas</t>
  </si>
  <si>
    <t>2022-ieji metai</t>
  </si>
  <si>
    <t>Molėtų rajono kaimo kultūrinės veiklos modelio įgyvendinimas (Renginių organizavimas dalyvavimas rajoniniuose renginiuose</t>
  </si>
  <si>
    <t>Valstybės deleguotų funkcijų vykdymas (ž. ū. valdų ir ūkininkų registras, technikos registras, pasėlių deklaravimas ir kt.)</t>
  </si>
  <si>
    <t>Žaliųjų zonų priežiūra  ir kiti komunaliniai darbai</t>
  </si>
  <si>
    <t>2022 M.</t>
  </si>
  <si>
    <t>2024-ųjų metų asignavimų planas</t>
  </si>
  <si>
    <t>2023-ieji metai</t>
  </si>
  <si>
    <t>2024-ieji metai</t>
  </si>
  <si>
    <t xml:space="preserve">07. Socialinės atskirties mažinimo programa    </t>
  </si>
  <si>
    <t>1.3. TIKSLAS. Užtikrinta visavertė ir saugi socialinė aplinka</t>
  </si>
  <si>
    <t>1.3.1. UŽDAVINYS. Gerinti socialinių paslaugų kokybę ir prieinamumą</t>
  </si>
  <si>
    <t>07.1.3.1.1</t>
  </si>
  <si>
    <t>Trumpalaikės ar ilgalaikės socialinės globos paslaugų nesavarankiškiems ar dalinai savarankiškiems asmenims teikimas ir administravimas ne savivaldybės įstaigose (įskaitant šeimynas)</t>
  </si>
  <si>
    <t>Paslaugas gavusių asmenų skaičius</t>
  </si>
  <si>
    <t>I.3.1., I.3.3.</t>
  </si>
  <si>
    <t>R. Karūžaitė</t>
  </si>
  <si>
    <t>Socialinės paramos skyrius</t>
  </si>
  <si>
    <t>07.1.3.1.2</t>
  </si>
  <si>
    <t xml:space="preserve">Trumpalaikės ar ilgalaikės socialinės globos paslaugų nesavarankiškiems ar dalinai savarankiškiems asmenims teikimas ir administravimas savivaldybės įstaigose </t>
  </si>
  <si>
    <t>K. Gintilaitė</t>
  </si>
  <si>
    <t>07.1.3.1.3</t>
  </si>
  <si>
    <t>Dienos, trumpalaikės ar ilgalaikės socialinės globos paslaugų asmenims su sunkia negalia teikimas ir administravimas</t>
  </si>
  <si>
    <t>SB (VB)</t>
  </si>
  <si>
    <t>07.1.3.1.4</t>
  </si>
  <si>
    <t>Trumpalaikės ar ilgalaikės socialinės globos paslaugų socialinės rizikos ir tėvų globos netekusiems vaikams teikimas ir administravimas</t>
  </si>
  <si>
    <t>M. Baltuška</t>
  </si>
  <si>
    <t>07.1.3.1.5</t>
  </si>
  <si>
    <t>Pagalbos namuose paslaugų teikimas ir administravimas</t>
  </si>
  <si>
    <t>J. Burbaitė</t>
  </si>
  <si>
    <t>07.1.3.1.6</t>
  </si>
  <si>
    <t xml:space="preserve">Pagalba šeimoms atsidūrusioms krizinėje situacijoje </t>
  </si>
  <si>
    <t>07.1.3.1.7</t>
  </si>
  <si>
    <t>Kompleksinių paslaugų šeimai prieinamumo didinimas Molėtų rajone teikimas</t>
  </si>
  <si>
    <t xml:space="preserve">Paslaugas gavusių asmenų skaičius </t>
  </si>
  <si>
    <t>I.3.4.</t>
  </si>
  <si>
    <t>07.1.3.1.8</t>
  </si>
  <si>
    <t>Nevyriausybinių organizacijų ir viešųjų įstaigų, veikiančių socialinės integracijos srityje, rėmimas</t>
  </si>
  <si>
    <t>Organizacijų, gavusių paramą skaičius</t>
  </si>
  <si>
    <t>07.1.3.1.9</t>
  </si>
  <si>
    <t>Socialinės reabilitacijos paslaugų neįgaliesiems bendruomenėje projektų  rėmimas</t>
  </si>
  <si>
    <t xml:space="preserve">Finansuotų projektų skaičius </t>
  </si>
  <si>
    <t>07.1.3.1.10</t>
  </si>
  <si>
    <t>Socialinę riziką patiriančių asmenų laikino apnakvindinimo paslaugų  teikimas</t>
  </si>
  <si>
    <t>07.1.3.1.11</t>
  </si>
  <si>
    <t>Socialinių paslaugų 2020-2025 metų plėtros programos stebėsena</t>
  </si>
  <si>
    <t xml:space="preserve">Plano peržiūra </t>
  </si>
  <si>
    <t>07.1.3.1.12</t>
  </si>
  <si>
    <t>Viešosios aplinkos pritaikymo neįgaliųjų poreikiams darbų planas</t>
  </si>
  <si>
    <t>Parengtas planas, proc</t>
  </si>
  <si>
    <t>07.1.3.1.13</t>
  </si>
  <si>
    <t>Akredituotos vaikų dienos socialinės priežiūros teikimas ir administravimas</t>
  </si>
  <si>
    <t>07.1.3.1.14</t>
  </si>
  <si>
    <t>Socialinių paslaugų teikimas ir administravimas socialinę riziką patiriančioms šeimoms</t>
  </si>
  <si>
    <t>Socialinių darbuotojų darbui su riziką patiriančiomis šeimomis/atvejo vadybininkų  etatų skaičius</t>
  </si>
  <si>
    <t>10/4</t>
  </si>
  <si>
    <t>07.1.3.1.15</t>
  </si>
  <si>
    <t>Užimtumo didinimo programos įgyvendinimui</t>
  </si>
  <si>
    <t>Asmenų, pasinaudojusių paslauga skaičius</t>
  </si>
  <si>
    <t>Statybos ir žemės ūkio skyrius</t>
  </si>
  <si>
    <t>07.1.3.1.16</t>
  </si>
  <si>
    <t>Užimtumo skatinimo ir motyvavimo paslaugų suteikimas nedirbantiems ir socialinę paramą gaunantiems asmenims</t>
  </si>
  <si>
    <t>I. Barunova</t>
  </si>
  <si>
    <t>07.1.3.1.17</t>
  </si>
  <si>
    <t>Globėjų ir įtėvių paieška ir rengimas</t>
  </si>
  <si>
    <t>Parengtų globėjų ir įtėvių skaičius</t>
  </si>
  <si>
    <t>I.3.1</t>
  </si>
  <si>
    <t>07.1.3.1.18</t>
  </si>
  <si>
    <t>Kompleksinė pagalba globėjams ir įtėviams</t>
  </si>
  <si>
    <t>Pagalbą gavusių globėjų ir įtėvių skaičius</t>
  </si>
  <si>
    <t>07.1.3.1.19</t>
  </si>
  <si>
    <t>Būsto ir aplinkos pritaikymas neįgaliesiems</t>
  </si>
  <si>
    <t>Neįgaliesiems pritaikytų būstų skaičius</t>
  </si>
  <si>
    <t>07.1.3.1.20</t>
  </si>
  <si>
    <t>Neįgaliųjų aprūpinimas techninės pagalbos priemonėmis</t>
  </si>
  <si>
    <t>Asmenų, aprūpintų techninės pagalbos priemonėmis skaičius</t>
  </si>
  <si>
    <t>07.1.3.1.21</t>
  </si>
  <si>
    <t>Socialinių paslaugų kokybės ir šių paslaugų poreikio Molėtų r. tyrimai</t>
  </si>
  <si>
    <t>Atliktų tyrimų skaičius</t>
  </si>
  <si>
    <t>07.1.3.1.22</t>
  </si>
  <si>
    <t xml:space="preserve">Socialinių darbuotojų kompetencijų ugdymas </t>
  </si>
  <si>
    <t>Asmenų, dalyvavusių kvalifiacijos kėlimo mokymuose, seminaruose, superviziojose skaičius</t>
  </si>
  <si>
    <t>J. Burbaitė, K. Gintilaitė, M. Baltuška</t>
  </si>
  <si>
    <t>07.1.3.1.23</t>
  </si>
  <si>
    <t>Socialinius sunkumus patiriančių asmenų integracijos į darbo rinka didinimas Molėtų rajone</t>
  </si>
  <si>
    <t>Asmenų, dalyvavusių projekte skaičius</t>
  </si>
  <si>
    <t>1.3.2. UŽDAVINYS. Mažinti socialinę atskirtį</t>
  </si>
  <si>
    <t>07.1.3.2.1</t>
  </si>
  <si>
    <t>Piniginės socialinės paramos nepasiturinčioms šeimoms ir vieniems gyvenantiems asmenims teikimas,skiriant pašalpas ir kompensacijas</t>
  </si>
  <si>
    <t>Vidutinis paramos gavėjų skaičius per mėnesį</t>
  </si>
  <si>
    <t>I.3.2</t>
  </si>
  <si>
    <t>07.1.3.2.2</t>
  </si>
  <si>
    <t>Socialinės paramos teikimas mirusiojo artimiesiems</t>
  </si>
  <si>
    <t>Vidutiniškai per mėnesį išmokamų laidojimo pašalpų skaičius</t>
  </si>
  <si>
    <t>07.1.3.2.3</t>
  </si>
  <si>
    <t>Mokinių nemokamo maitinimo ir aprūpinimo mokinio reikmenimis organizavimas</t>
  </si>
  <si>
    <t>Nemokamą maitinimą ir aprūpinimą mokinio reikmenimis gavusių asmenų skaičius</t>
  </si>
  <si>
    <t>I.3.7.</t>
  </si>
  <si>
    <t>07.1.3.2.4</t>
  </si>
  <si>
    <t>Vienkartinės paramos teikimas</t>
  </si>
  <si>
    <t>Paramos gavėjų skaičius per metus</t>
  </si>
  <si>
    <t>07.1.3.2.5</t>
  </si>
  <si>
    <t>Socialinio būsto fondo plėtra</t>
  </si>
  <si>
    <t>Įsigyta naujų socialinių būstų</t>
  </si>
  <si>
    <t>I.3.2, I.3.5.</t>
  </si>
  <si>
    <t>L. Leišytė</t>
  </si>
  <si>
    <t>07.1.3.2.6</t>
  </si>
  <si>
    <t>Savivaldybės socialinio būsto  gyvenamųjų patalpų tinkamos būklės užtikrinimas</t>
  </si>
  <si>
    <t>Suremontuotų gyvenamųjų patalpų skaičius</t>
  </si>
  <si>
    <t>07.1.3.2.7</t>
  </si>
  <si>
    <t>Savivaldybės finansinės paskatos jaunoms šeimoms pirmajam būstui įsigyti programos įgyvendinimas</t>
  </si>
  <si>
    <t>Programa pasinaudojusių asmenų skaičius</t>
  </si>
  <si>
    <t>I.3.6.</t>
  </si>
  <si>
    <t>07.1.3.2.8</t>
  </si>
  <si>
    <t>Būsto nuomos ar  išperkamosios būsto nuomos mokesčių dalies kompensacijos mokėjimas</t>
  </si>
  <si>
    <t>Kompensacija pasinaudojusių asmenų ar šeimų skaičius</t>
  </si>
  <si>
    <t>07.1.3.2.9</t>
  </si>
  <si>
    <t>Socialinio būsto aplinkos pritaikymas neįgaliesiems</t>
  </si>
  <si>
    <t>Įsigyta įrangos komplektų</t>
  </si>
  <si>
    <t>07.1.3.2.10</t>
  </si>
  <si>
    <t>Socialinio būsto gyvenamosios aplinkos pagerinimas</t>
  </si>
  <si>
    <t>Įsigyta elektrinių viryklių vnt.</t>
  </si>
  <si>
    <t>07.1.3.2.11</t>
  </si>
  <si>
    <t>Metų socialinio darbuotojo pagerbimas</t>
  </si>
  <si>
    <t>Įteiktas apdovanojimas</t>
  </si>
  <si>
    <t>2022 m. lėšų poreikis</t>
  </si>
  <si>
    <t xml:space="preserve">     </t>
  </si>
  <si>
    <t xml:space="preserve">    Iš viso prioritetui programoje</t>
  </si>
  <si>
    <r>
      <t xml:space="preserve">                             </t>
    </r>
    <r>
      <rPr>
        <b/>
        <sz val="9"/>
        <color theme="1"/>
        <rFont val="Calibri"/>
        <family val="2"/>
        <charset val="186"/>
        <scheme val="minor"/>
      </rPr>
      <t>Iš viso programai:</t>
    </r>
  </si>
  <si>
    <t>0.0</t>
  </si>
  <si>
    <t>Luokesos seniūnija</t>
  </si>
  <si>
    <t>MOLĖTŲ RAJONO SAVIVALDYBĖS ADMINISTRACIJOS LUOKESOS SENIŪNIJOS 2022 M. VEIKLOS PLANAS</t>
  </si>
  <si>
    <r>
      <rPr>
        <sz val="10"/>
        <color theme="1"/>
        <rFont val="Times New Roman"/>
        <family val="1"/>
        <charset val="186"/>
      </rPr>
      <t>⁓</t>
    </r>
    <r>
      <rPr>
        <sz val="10"/>
        <color theme="1"/>
        <rFont val="Times New Roman"/>
        <family val="1"/>
      </rPr>
      <t>5000</t>
    </r>
  </si>
  <si>
    <t>⁓6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</si>
</sst>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"/>
    <numFmt numFmtId="165" formatCode="0.0"/>
  </numFmts>
  <fonts count="24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trike/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  <charset val="186"/>
    </font>
    <font>
      <b/>
      <sz val="9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1604">
    <xf numFmtId="0" fontId="0" fillId="0" borderId="0" xfId="0"/>
    <xf numFmtId="0" fontId="3" fillId="2" borderId="23" xfId="2" applyFont="1" applyFill="1" applyBorder="1"/>
    <xf numFmtId="0" fontId="3" fillId="2" borderId="23" xfId="2" applyFont="1" applyFill="1" applyBorder="1" applyAlignment="1">
      <alignment vertical="top"/>
    </xf>
    <xf numFmtId="0" fontId="3" fillId="3" borderId="23" xfId="2" applyFont="1" applyFill="1" applyBorder="1" applyAlignment="1">
      <alignment vertical="top"/>
    </xf>
    <xf numFmtId="49" fontId="4" fillId="4" borderId="25" xfId="2" applyNumberFormat="1" applyFont="1" applyFill="1" applyBorder="1" applyAlignment="1">
      <alignment vertical="top" wrapText="1"/>
    </xf>
    <xf numFmtId="49" fontId="4" fillId="5" borderId="25" xfId="2" applyNumberFormat="1" applyFont="1" applyFill="1" applyBorder="1" applyAlignment="1">
      <alignment vertical="top"/>
    </xf>
    <xf numFmtId="0" fontId="5" fillId="0" borderId="0" xfId="0" applyFont="1" applyAlignment="1">
      <alignment horizontal="left" vertical="top" wrapText="1"/>
    </xf>
    <xf numFmtId="0" fontId="5" fillId="6" borderId="14" xfId="2" applyFont="1" applyFill="1" applyBorder="1" applyAlignment="1">
      <alignment horizontal="left" vertical="top" wrapText="1"/>
    </xf>
    <xf numFmtId="49" fontId="4" fillId="5" borderId="41" xfId="2" applyNumberFormat="1" applyFont="1" applyFill="1" applyBorder="1" applyAlignment="1">
      <alignment vertical="top"/>
    </xf>
    <xf numFmtId="0" fontId="3" fillId="5" borderId="42" xfId="2" applyFont="1" applyFill="1" applyBorder="1" applyAlignment="1">
      <alignment horizontal="center" vertical="top" wrapText="1"/>
    </xf>
    <xf numFmtId="0" fontId="3" fillId="5" borderId="43" xfId="2" applyFont="1" applyFill="1" applyBorder="1" applyAlignment="1">
      <alignment horizontal="left" vertical="top" wrapText="1"/>
    </xf>
    <xf numFmtId="49" fontId="4" fillId="4" borderId="41" xfId="2" applyNumberFormat="1" applyFont="1" applyFill="1" applyBorder="1" applyAlignment="1">
      <alignment vertical="top" wrapText="1"/>
    </xf>
    <xf numFmtId="0" fontId="3" fillId="4" borderId="42" xfId="2" applyFont="1" applyFill="1" applyBorder="1" applyAlignment="1">
      <alignment horizontal="center" vertical="top"/>
    </xf>
    <xf numFmtId="0" fontId="3" fillId="4" borderId="43" xfId="2" applyFont="1" applyFill="1" applyBorder="1" applyAlignment="1">
      <alignment horizontal="left" vertical="top" wrapText="1"/>
    </xf>
    <xf numFmtId="49" fontId="4" fillId="0" borderId="38" xfId="2" applyNumberFormat="1" applyFont="1" applyBorder="1" applyAlignment="1">
      <alignment horizontal="left" vertical="top"/>
    </xf>
    <xf numFmtId="0" fontId="4" fillId="0" borderId="22" xfId="2" applyFont="1" applyBorder="1" applyAlignment="1">
      <alignment horizontal="center" vertical="center" wrapText="1"/>
    </xf>
    <xf numFmtId="164" fontId="5" fillId="6" borderId="0" xfId="2" applyNumberFormat="1" applyFont="1" applyFill="1" applyBorder="1" applyAlignment="1">
      <alignment horizontal="left" vertical="top" wrapText="1"/>
    </xf>
    <xf numFmtId="164" fontId="5" fillId="0" borderId="0" xfId="0" applyNumberFormat="1" applyFont="1" applyBorder="1" applyAlignment="1">
      <alignment horizontal="left" vertical="top" wrapText="1"/>
    </xf>
    <xf numFmtId="164" fontId="5" fillId="6" borderId="23" xfId="2" applyNumberFormat="1" applyFont="1" applyFill="1" applyBorder="1" applyAlignment="1">
      <alignment horizontal="left" vertical="top" wrapText="1"/>
    </xf>
    <xf numFmtId="164" fontId="5" fillId="6" borderId="15" xfId="2" applyNumberFormat="1" applyFont="1" applyFill="1" applyBorder="1" applyAlignment="1">
      <alignment horizontal="left" vertical="top" wrapText="1"/>
    </xf>
    <xf numFmtId="0" fontId="3" fillId="5" borderId="17" xfId="2" applyFont="1" applyFill="1" applyBorder="1" applyAlignment="1">
      <alignment horizontal="center" vertical="top" wrapText="1"/>
    </xf>
    <xf numFmtId="0" fontId="5" fillId="6" borderId="0" xfId="2" applyFont="1" applyFill="1" applyBorder="1" applyAlignment="1">
      <alignment horizontal="left" vertical="top" wrapText="1"/>
    </xf>
    <xf numFmtId="3" fontId="5" fillId="6" borderId="0" xfId="2" applyNumberFormat="1" applyFont="1" applyFill="1" applyBorder="1" applyAlignment="1">
      <alignment horizontal="left" vertical="top"/>
    </xf>
    <xf numFmtId="0" fontId="5" fillId="6" borderId="2" xfId="2" applyFont="1" applyFill="1" applyBorder="1" applyAlignment="1">
      <alignment horizontal="left" vertical="top" wrapText="1"/>
    </xf>
    <xf numFmtId="0" fontId="5" fillId="6" borderId="8" xfId="2" applyFont="1" applyFill="1" applyBorder="1" applyAlignment="1">
      <alignment horizontal="left" vertical="top" wrapText="1"/>
    </xf>
    <xf numFmtId="0" fontId="5" fillId="6" borderId="15" xfId="2" applyFont="1" applyFill="1" applyBorder="1" applyAlignment="1">
      <alignment horizontal="left" vertical="top" wrapText="1"/>
    </xf>
    <xf numFmtId="3" fontId="5" fillId="6" borderId="15" xfId="3" applyNumberFormat="1" applyFont="1" applyFill="1" applyBorder="1" applyAlignment="1">
      <alignment horizontal="left" vertical="top"/>
    </xf>
    <xf numFmtId="3" fontId="5" fillId="6" borderId="23" xfId="2" applyNumberFormat="1" applyFont="1" applyFill="1" applyBorder="1" applyAlignment="1">
      <alignment horizontal="left" vertical="top"/>
    </xf>
    <xf numFmtId="3" fontId="5" fillId="6" borderId="15" xfId="2" applyNumberFormat="1" applyFont="1" applyFill="1" applyBorder="1" applyAlignment="1">
      <alignment horizontal="left" vertical="top"/>
    </xf>
    <xf numFmtId="3" fontId="5" fillId="6" borderId="41" xfId="2" applyNumberFormat="1" applyFont="1" applyFill="1" applyBorder="1" applyAlignment="1">
      <alignment horizontal="left" vertical="top"/>
    </xf>
    <xf numFmtId="3" fontId="5" fillId="6" borderId="17" xfId="2" applyNumberFormat="1" applyFont="1" applyFill="1" applyBorder="1" applyAlignment="1">
      <alignment horizontal="left" vertical="top"/>
    </xf>
    <xf numFmtId="3" fontId="5" fillId="6" borderId="46" xfId="2" applyNumberFormat="1" applyFont="1" applyFill="1" applyBorder="1" applyAlignment="1">
      <alignment horizontal="left" vertical="top"/>
    </xf>
    <xf numFmtId="0" fontId="4" fillId="0" borderId="52" xfId="2" applyFont="1" applyBorder="1" applyAlignment="1">
      <alignment horizontal="center" vertical="center" wrapText="1"/>
    </xf>
    <xf numFmtId="49" fontId="4" fillId="5" borderId="23" xfId="2" applyNumberFormat="1" applyFont="1" applyFill="1" applyBorder="1" applyAlignment="1">
      <alignment vertical="top"/>
    </xf>
    <xf numFmtId="0" fontId="5" fillId="6" borderId="13" xfId="2" applyFont="1" applyFill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 wrapText="1"/>
    </xf>
    <xf numFmtId="49" fontId="4" fillId="0" borderId="0" xfId="2" applyNumberFormat="1" applyFont="1" applyBorder="1" applyAlignment="1">
      <alignment horizontal="left" vertical="top"/>
    </xf>
    <xf numFmtId="164" fontId="5" fillId="0" borderId="23" xfId="0" applyNumberFormat="1" applyFont="1" applyBorder="1" applyAlignment="1">
      <alignment horizontal="left" vertical="top" wrapText="1"/>
    </xf>
    <xf numFmtId="164" fontId="5" fillId="0" borderId="15" xfId="0" applyNumberFormat="1" applyFont="1" applyBorder="1" applyAlignment="1">
      <alignment horizontal="left" vertical="top" wrapText="1"/>
    </xf>
    <xf numFmtId="164" fontId="4" fillId="5" borderId="24" xfId="2" applyNumberFormat="1" applyFont="1" applyFill="1" applyBorder="1" applyAlignment="1">
      <alignment horizontal="left" vertical="top"/>
    </xf>
    <xf numFmtId="164" fontId="4" fillId="5" borderId="8" xfId="2" applyNumberFormat="1" applyFont="1" applyFill="1" applyBorder="1" applyAlignment="1">
      <alignment horizontal="left" vertical="top"/>
    </xf>
    <xf numFmtId="164" fontId="4" fillId="4" borderId="45" xfId="2" applyNumberFormat="1" applyFont="1" applyFill="1" applyBorder="1" applyAlignment="1">
      <alignment horizontal="left" vertical="top"/>
    </xf>
    <xf numFmtId="164" fontId="4" fillId="4" borderId="43" xfId="2" applyNumberFormat="1" applyFont="1" applyFill="1" applyBorder="1" applyAlignment="1">
      <alignment horizontal="left" vertical="top"/>
    </xf>
    <xf numFmtId="0" fontId="5" fillId="6" borderId="48" xfId="2" applyFont="1" applyFill="1" applyBorder="1" applyAlignment="1">
      <alignment horizontal="left" vertical="top" wrapText="1"/>
    </xf>
    <xf numFmtId="0" fontId="5" fillId="6" borderId="25" xfId="2" applyFont="1" applyFill="1" applyBorder="1" applyAlignment="1">
      <alignment horizontal="left" vertical="top" wrapText="1"/>
    </xf>
    <xf numFmtId="3" fontId="5" fillId="6" borderId="46" xfId="3" applyNumberFormat="1" applyFont="1" applyFill="1" applyBorder="1" applyAlignment="1">
      <alignment horizontal="left" vertical="top"/>
    </xf>
    <xf numFmtId="0" fontId="4" fillId="2" borderId="2" xfId="3" applyFont="1" applyFill="1" applyBorder="1" applyAlignment="1">
      <alignment horizontal="left" vertical="top"/>
    </xf>
    <xf numFmtId="0" fontId="4" fillId="2" borderId="42" xfId="3" applyFont="1" applyFill="1" applyBorder="1" applyAlignment="1">
      <alignment vertical="top" wrapText="1"/>
    </xf>
    <xf numFmtId="164" fontId="4" fillId="2" borderId="42" xfId="3" applyNumberFormat="1" applyFont="1" applyFill="1" applyBorder="1" applyAlignment="1">
      <alignment vertical="top" wrapText="1"/>
    </xf>
    <xf numFmtId="0" fontId="4" fillId="2" borderId="43" xfId="3" applyFont="1" applyFill="1" applyBorder="1" applyAlignment="1">
      <alignment vertical="top" wrapText="1"/>
    </xf>
    <xf numFmtId="0" fontId="3" fillId="2" borderId="25" xfId="3" applyFont="1" applyFill="1" applyBorder="1"/>
    <xf numFmtId="49" fontId="4" fillId="7" borderId="23" xfId="3" applyNumberFormat="1" applyFont="1" applyFill="1" applyBorder="1" applyAlignment="1">
      <alignment vertical="top"/>
    </xf>
    <xf numFmtId="49" fontId="4" fillId="7" borderId="42" xfId="3" applyNumberFormat="1" applyFont="1" applyFill="1" applyBorder="1" applyAlignment="1">
      <alignment vertical="top"/>
    </xf>
    <xf numFmtId="164" fontId="4" fillId="7" borderId="42" xfId="3" applyNumberFormat="1" applyFont="1" applyFill="1" applyBorder="1" applyAlignment="1">
      <alignment vertical="top"/>
    </xf>
    <xf numFmtId="49" fontId="4" fillId="7" borderId="43" xfId="3" applyNumberFormat="1" applyFont="1" applyFill="1" applyBorder="1" applyAlignment="1">
      <alignment vertical="top"/>
    </xf>
    <xf numFmtId="0" fontId="3" fillId="2" borderId="25" xfId="3" applyFont="1" applyFill="1" applyBorder="1" applyAlignment="1">
      <alignment vertical="top"/>
    </xf>
    <xf numFmtId="0" fontId="4" fillId="8" borderId="24" xfId="3" applyFont="1" applyFill="1" applyBorder="1" applyAlignment="1">
      <alignment vertical="top"/>
    </xf>
    <xf numFmtId="0" fontId="4" fillId="8" borderId="42" xfId="3" applyFont="1" applyFill="1" applyBorder="1" applyAlignment="1">
      <alignment vertical="top"/>
    </xf>
    <xf numFmtId="164" fontId="4" fillId="8" borderId="42" xfId="3" applyNumberFormat="1" applyFont="1" applyFill="1" applyBorder="1" applyAlignment="1">
      <alignment vertical="top"/>
    </xf>
    <xf numFmtId="0" fontId="4" fillId="8" borderId="43" xfId="3" applyFont="1" applyFill="1" applyBorder="1" applyAlignment="1">
      <alignment vertical="top"/>
    </xf>
    <xf numFmtId="0" fontId="3" fillId="9" borderId="23" xfId="3" applyFont="1" applyFill="1" applyBorder="1" applyAlignment="1">
      <alignment horizontal="center" vertical="top"/>
    </xf>
    <xf numFmtId="49" fontId="4" fillId="0" borderId="54" xfId="3" applyNumberFormat="1" applyFont="1" applyBorder="1" applyAlignment="1">
      <alignment horizontal="left" vertical="top"/>
    </xf>
    <xf numFmtId="0" fontId="5" fillId="0" borderId="26" xfId="0" applyFont="1" applyBorder="1" applyAlignment="1">
      <alignment horizontal="left" vertical="top" wrapText="1"/>
    </xf>
    <xf numFmtId="49" fontId="4" fillId="0" borderId="35" xfId="3" applyNumberFormat="1" applyFont="1" applyBorder="1" applyAlignment="1">
      <alignment horizontal="left" vertical="top"/>
    </xf>
    <xf numFmtId="0" fontId="3" fillId="0" borderId="28" xfId="3" applyFont="1" applyBorder="1" applyAlignment="1">
      <alignment horizontal="left" vertical="top" wrapText="1"/>
    </xf>
    <xf numFmtId="164" fontId="3" fillId="0" borderId="28" xfId="3" applyNumberFormat="1" applyFont="1" applyBorder="1" applyAlignment="1">
      <alignment horizontal="left" vertical="top" wrapText="1"/>
    </xf>
    <xf numFmtId="49" fontId="4" fillId="6" borderId="35" xfId="3" applyNumberFormat="1" applyFont="1" applyFill="1" applyBorder="1" applyAlignment="1">
      <alignment horizontal="left" vertical="top"/>
    </xf>
    <xf numFmtId="0" fontId="3" fillId="6" borderId="28" xfId="3" applyFont="1" applyFill="1" applyBorder="1" applyAlignment="1">
      <alignment horizontal="left" vertical="top" wrapText="1"/>
    </xf>
    <xf numFmtId="49" fontId="4" fillId="9" borderId="23" xfId="3" applyNumberFormat="1" applyFont="1" applyFill="1" applyBorder="1" applyAlignment="1">
      <alignment horizontal="center" vertical="top"/>
    </xf>
    <xf numFmtId="164" fontId="3" fillId="6" borderId="28" xfId="3" applyNumberFormat="1" applyFont="1" applyFill="1" applyBorder="1" applyAlignment="1">
      <alignment horizontal="left" vertical="top"/>
    </xf>
    <xf numFmtId="164" fontId="3" fillId="6" borderId="28" xfId="3" applyNumberFormat="1" applyFont="1" applyFill="1" applyBorder="1" applyAlignment="1">
      <alignment horizontal="left" vertical="top" wrapText="1"/>
    </xf>
    <xf numFmtId="3" fontId="3" fillId="6" borderId="28" xfId="3" applyNumberFormat="1" applyFont="1" applyFill="1" applyBorder="1" applyAlignment="1">
      <alignment horizontal="left" vertical="top"/>
    </xf>
    <xf numFmtId="0" fontId="3" fillId="6" borderId="14" xfId="3" applyFont="1" applyFill="1" applyBorder="1" applyAlignment="1">
      <alignment horizontal="left" vertical="top" wrapText="1"/>
    </xf>
    <xf numFmtId="3" fontId="3" fillId="0" borderId="14" xfId="3" applyNumberFormat="1" applyFont="1" applyBorder="1" applyAlignment="1">
      <alignment horizontal="left" vertical="top"/>
    </xf>
    <xf numFmtId="0" fontId="3" fillId="0" borderId="57" xfId="3" applyFont="1" applyFill="1" applyBorder="1" applyAlignment="1">
      <alignment horizontal="left" vertical="top" wrapText="1"/>
    </xf>
    <xf numFmtId="0" fontId="3" fillId="9" borderId="41" xfId="3" applyFont="1" applyFill="1" applyBorder="1" applyAlignment="1">
      <alignment horizontal="center" vertical="top"/>
    </xf>
    <xf numFmtId="164" fontId="3" fillId="0" borderId="28" xfId="3" applyNumberFormat="1" applyFont="1" applyFill="1" applyBorder="1" applyAlignment="1">
      <alignment horizontal="left" vertical="top" wrapText="1"/>
    </xf>
    <xf numFmtId="0" fontId="3" fillId="0" borderId="28" xfId="3" applyFont="1" applyFill="1" applyBorder="1" applyAlignment="1">
      <alignment horizontal="left" vertical="top" wrapText="1"/>
    </xf>
    <xf numFmtId="3" fontId="3" fillId="0" borderId="28" xfId="3" applyNumberFormat="1" applyFont="1" applyFill="1" applyBorder="1" applyAlignment="1">
      <alignment horizontal="left" vertical="top"/>
    </xf>
    <xf numFmtId="0" fontId="3" fillId="0" borderId="56" xfId="3" applyFont="1" applyBorder="1" applyAlignment="1">
      <alignment horizontal="left" vertical="top" wrapText="1"/>
    </xf>
    <xf numFmtId="164" fontId="5" fillId="6" borderId="28" xfId="0" applyNumberFormat="1" applyFont="1" applyFill="1" applyBorder="1" applyAlignment="1">
      <alignment horizontal="left" vertical="top"/>
    </xf>
    <xf numFmtId="3" fontId="3" fillId="6" borderId="28" xfId="3" applyNumberFormat="1" applyFont="1" applyFill="1" applyBorder="1" applyAlignment="1">
      <alignment vertical="top"/>
    </xf>
    <xf numFmtId="0" fontId="3" fillId="10" borderId="28" xfId="3" applyFont="1" applyFill="1" applyBorder="1" applyAlignment="1">
      <alignment horizontal="left" vertical="top" wrapText="1"/>
    </xf>
    <xf numFmtId="3" fontId="3" fillId="0" borderId="28" xfId="3" applyNumberFormat="1" applyFont="1" applyBorder="1" applyAlignment="1">
      <alignment horizontal="left" vertical="top"/>
    </xf>
    <xf numFmtId="0" fontId="5" fillId="10" borderId="28" xfId="3" applyFont="1" applyFill="1" applyBorder="1" applyAlignment="1">
      <alignment horizontal="left" vertical="top" wrapText="1"/>
    </xf>
    <xf numFmtId="3" fontId="5" fillId="0" borderId="28" xfId="3" applyNumberFormat="1" applyFont="1" applyBorder="1" applyAlignment="1">
      <alignment horizontal="left" vertical="top"/>
    </xf>
    <xf numFmtId="49" fontId="4" fillId="0" borderId="35" xfId="3" applyNumberFormat="1" applyFont="1" applyFill="1" applyBorder="1" applyAlignment="1">
      <alignment horizontal="left" vertical="top"/>
    </xf>
    <xf numFmtId="3" fontId="3" fillId="6" borderId="28" xfId="3" applyNumberFormat="1" applyFont="1" applyFill="1" applyBorder="1" applyAlignment="1">
      <alignment horizontal="left" vertical="top" wrapText="1"/>
    </xf>
    <xf numFmtId="4" fontId="4" fillId="0" borderId="59" xfId="3" applyNumberFormat="1" applyFont="1" applyBorder="1" applyAlignment="1">
      <alignment horizontal="left" vertical="top"/>
    </xf>
    <xf numFmtId="4" fontId="3" fillId="0" borderId="21" xfId="3" applyNumberFormat="1" applyFont="1" applyBorder="1" applyAlignment="1">
      <alignment horizontal="left" vertical="top"/>
    </xf>
    <xf numFmtId="0" fontId="3" fillId="8" borderId="0" xfId="3" applyFont="1" applyFill="1" applyAlignment="1">
      <alignment horizontal="center" vertical="top"/>
    </xf>
    <xf numFmtId="0" fontId="3" fillId="8" borderId="0" xfId="3" applyFont="1" applyFill="1" applyAlignment="1">
      <alignment horizontal="center" vertical="top" wrapText="1"/>
    </xf>
    <xf numFmtId="0" fontId="3" fillId="8" borderId="15" xfId="3" applyFont="1" applyFill="1" applyBorder="1" applyAlignment="1">
      <alignment horizontal="left" vertical="top" wrapText="1"/>
    </xf>
    <xf numFmtId="0" fontId="3" fillId="7" borderId="42" xfId="3" applyFont="1" applyFill="1" applyBorder="1" applyAlignment="1">
      <alignment horizontal="center" vertical="top"/>
    </xf>
    <xf numFmtId="0" fontId="3" fillId="7" borderId="43" xfId="3" applyFont="1" applyFill="1" applyBorder="1" applyAlignment="1">
      <alignment horizontal="left" vertical="top" wrapText="1"/>
    </xf>
    <xf numFmtId="3" fontId="3" fillId="6" borderId="34" xfId="3" applyNumberFormat="1" applyFont="1" applyFill="1" applyBorder="1" applyAlignment="1">
      <alignment horizontal="left" vertical="top"/>
    </xf>
    <xf numFmtId="0" fontId="7" fillId="9" borderId="42" xfId="3" applyFont="1" applyFill="1" applyBorder="1" applyAlignment="1">
      <alignment horizontal="center" vertical="top" wrapText="1"/>
    </xf>
    <xf numFmtId="0" fontId="7" fillId="9" borderId="43" xfId="3" applyFont="1" applyFill="1" applyBorder="1" applyAlignment="1">
      <alignment horizontal="center" vertical="top" wrapText="1"/>
    </xf>
    <xf numFmtId="0" fontId="5" fillId="0" borderId="7" xfId="0" applyFont="1" applyBorder="1" applyAlignment="1">
      <alignment horizontal="left" vertical="top"/>
    </xf>
    <xf numFmtId="0" fontId="3" fillId="0" borderId="30" xfId="3" applyFont="1" applyBorder="1" applyAlignment="1">
      <alignment horizontal="left" vertical="top" wrapText="1"/>
    </xf>
    <xf numFmtId="3" fontId="3" fillId="0" borderId="29" xfId="3" applyNumberFormat="1" applyFont="1" applyBorder="1" applyAlignment="1">
      <alignment horizontal="left" vertical="top" wrapText="1"/>
    </xf>
    <xf numFmtId="3" fontId="3" fillId="0" borderId="0" xfId="3" applyNumberFormat="1" applyFont="1" applyBorder="1" applyAlignment="1">
      <alignment horizontal="left" vertical="top" wrapText="1"/>
    </xf>
    <xf numFmtId="3" fontId="3" fillId="0" borderId="30" xfId="3" applyNumberFormat="1" applyFont="1" applyBorder="1" applyAlignment="1">
      <alignment horizontal="left" vertical="top" wrapText="1"/>
    </xf>
    <xf numFmtId="49" fontId="4" fillId="0" borderId="0" xfId="3" applyNumberFormat="1" applyFont="1" applyBorder="1" applyAlignment="1">
      <alignment horizontal="left" vertical="top"/>
    </xf>
    <xf numFmtId="0" fontId="3" fillId="0" borderId="0" xfId="3" applyFont="1" applyBorder="1" applyAlignment="1">
      <alignment horizontal="left" vertical="top" wrapText="1"/>
    </xf>
    <xf numFmtId="49" fontId="4" fillId="0" borderId="28" xfId="3" applyNumberFormat="1" applyFont="1" applyBorder="1" applyAlignment="1">
      <alignment horizontal="left" vertical="top"/>
    </xf>
    <xf numFmtId="0" fontId="3" fillId="6" borderId="30" xfId="3" applyFont="1" applyFill="1" applyBorder="1" applyAlignment="1">
      <alignment horizontal="left" vertical="top" wrapText="1"/>
    </xf>
    <xf numFmtId="49" fontId="4" fillId="9" borderId="17" xfId="3" applyNumberFormat="1" applyFont="1" applyFill="1" applyBorder="1" applyAlignment="1">
      <alignment horizontal="left" vertical="top"/>
    </xf>
    <xf numFmtId="3" fontId="3" fillId="6" borderId="29" xfId="3" applyNumberFormat="1" applyFont="1" applyFill="1" applyBorder="1" applyAlignment="1">
      <alignment horizontal="left" vertical="top"/>
    </xf>
    <xf numFmtId="3" fontId="3" fillId="6" borderId="12" xfId="3" applyNumberFormat="1" applyFont="1" applyFill="1" applyBorder="1" applyAlignment="1">
      <alignment horizontal="left" vertical="top"/>
    </xf>
    <xf numFmtId="49" fontId="4" fillId="6" borderId="14" xfId="3" applyNumberFormat="1" applyFont="1" applyFill="1" applyBorder="1" applyAlignment="1">
      <alignment horizontal="left" vertical="top"/>
    </xf>
    <xf numFmtId="0" fontId="3" fillId="6" borderId="13" xfId="3" applyFont="1" applyFill="1" applyBorder="1" applyAlignment="1">
      <alignment horizontal="left" vertical="top" wrapText="1"/>
    </xf>
    <xf numFmtId="3" fontId="3" fillId="0" borderId="11" xfId="3" applyNumberFormat="1" applyFont="1" applyBorder="1" applyAlignment="1">
      <alignment horizontal="left" vertical="top" wrapText="1"/>
    </xf>
    <xf numFmtId="3" fontId="3" fillId="0" borderId="33" xfId="3" applyNumberFormat="1" applyFont="1" applyBorder="1" applyAlignment="1">
      <alignment horizontal="left" vertical="top" wrapText="1"/>
    </xf>
    <xf numFmtId="0" fontId="3" fillId="6" borderId="0" xfId="3" applyFont="1" applyFill="1" applyBorder="1" applyAlignment="1">
      <alignment horizontal="left" vertical="top" wrapText="1"/>
    </xf>
    <xf numFmtId="164" fontId="3" fillId="6" borderId="0" xfId="3" applyNumberFormat="1" applyFont="1" applyFill="1" applyBorder="1" applyAlignment="1">
      <alignment horizontal="left" vertical="top" wrapText="1"/>
    </xf>
    <xf numFmtId="3" fontId="3" fillId="6" borderId="0" xfId="3" applyNumberFormat="1" applyFont="1" applyFill="1" applyBorder="1" applyAlignment="1">
      <alignment horizontal="left" vertical="top"/>
    </xf>
    <xf numFmtId="49" fontId="4" fillId="6" borderId="0" xfId="3" applyNumberFormat="1" applyFont="1" applyFill="1" applyBorder="1" applyAlignment="1">
      <alignment horizontal="left" vertical="top"/>
    </xf>
    <xf numFmtId="164" fontId="3" fillId="0" borderId="30" xfId="3" applyNumberFormat="1" applyFont="1" applyBorder="1" applyAlignment="1">
      <alignment horizontal="left" vertical="top" wrapText="1"/>
    </xf>
    <xf numFmtId="164" fontId="3" fillId="0" borderId="13" xfId="3" applyNumberFormat="1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47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 wrapText="1"/>
    </xf>
    <xf numFmtId="0" fontId="3" fillId="0" borderId="50" xfId="3" applyFont="1" applyBorder="1" applyAlignment="1">
      <alignment horizontal="left" vertical="top" wrapText="1"/>
    </xf>
    <xf numFmtId="0" fontId="3" fillId="6" borderId="39" xfId="3" applyFont="1" applyFill="1" applyBorder="1" applyAlignment="1">
      <alignment horizontal="left" vertical="top" wrapText="1"/>
    </xf>
    <xf numFmtId="164" fontId="3" fillId="0" borderId="11" xfId="3" applyNumberFormat="1" applyFont="1" applyBorder="1" applyAlignment="1">
      <alignment horizontal="left" vertical="top" wrapText="1"/>
    </xf>
    <xf numFmtId="164" fontId="5" fillId="0" borderId="13" xfId="0" applyNumberFormat="1" applyFont="1" applyBorder="1" applyAlignment="1">
      <alignment horizontal="left" vertical="top"/>
    </xf>
    <xf numFmtId="164" fontId="5" fillId="0" borderId="12" xfId="0" applyNumberFormat="1" applyFont="1" applyBorder="1" applyAlignment="1">
      <alignment horizontal="left" vertical="top"/>
    </xf>
    <xf numFmtId="164" fontId="3" fillId="0" borderId="33" xfId="3" applyNumberFormat="1" applyFont="1" applyBorder="1" applyAlignment="1">
      <alignment horizontal="left" vertical="top" wrapText="1"/>
    </xf>
    <xf numFmtId="164" fontId="3" fillId="6" borderId="11" xfId="3" applyNumberFormat="1" applyFont="1" applyFill="1" applyBorder="1" applyAlignment="1">
      <alignment horizontal="left" vertical="top"/>
    </xf>
    <xf numFmtId="164" fontId="3" fillId="6" borderId="33" xfId="3" applyNumberFormat="1" applyFont="1" applyFill="1" applyBorder="1" applyAlignment="1">
      <alignment horizontal="left" vertical="top" wrapText="1"/>
    </xf>
    <xf numFmtId="164" fontId="3" fillId="6" borderId="11" xfId="3" applyNumberFormat="1" applyFont="1" applyFill="1" applyBorder="1" applyAlignment="1">
      <alignment horizontal="left" vertical="top" wrapText="1"/>
    </xf>
    <xf numFmtId="164" fontId="4" fillId="9" borderId="36" xfId="3" applyNumberFormat="1" applyFont="1" applyFill="1" applyBorder="1" applyAlignment="1">
      <alignment horizontal="left" vertical="center"/>
    </xf>
    <xf numFmtId="164" fontId="3" fillId="0" borderId="29" xfId="3" applyNumberFormat="1" applyFont="1" applyBorder="1" applyAlignment="1">
      <alignment horizontal="left" vertical="top" wrapText="1"/>
    </xf>
    <xf numFmtId="164" fontId="3" fillId="0" borderId="39" xfId="3" applyNumberFormat="1" applyFont="1" applyBorder="1" applyAlignment="1">
      <alignment horizontal="left" vertical="top"/>
    </xf>
    <xf numFmtId="164" fontId="3" fillId="0" borderId="12" xfId="3" applyNumberFormat="1" applyFont="1" applyBorder="1" applyAlignment="1">
      <alignment horizontal="left" vertical="top"/>
    </xf>
    <xf numFmtId="3" fontId="3" fillId="6" borderId="37" xfId="3" applyNumberFormat="1" applyFont="1" applyFill="1" applyBorder="1" applyAlignment="1">
      <alignment horizontal="left" vertical="top"/>
    </xf>
    <xf numFmtId="3" fontId="3" fillId="6" borderId="36" xfId="3" applyNumberFormat="1" applyFont="1" applyFill="1" applyBorder="1" applyAlignment="1">
      <alignment horizontal="left" vertical="top"/>
    </xf>
    <xf numFmtId="164" fontId="3" fillId="6" borderId="34" xfId="3" applyNumberFormat="1" applyFont="1" applyFill="1" applyBorder="1" applyAlignment="1">
      <alignment horizontal="left" vertical="top"/>
    </xf>
    <xf numFmtId="164" fontId="5" fillId="6" borderId="34" xfId="0" applyNumberFormat="1" applyFont="1" applyFill="1" applyBorder="1" applyAlignment="1">
      <alignment horizontal="left" vertical="top"/>
    </xf>
    <xf numFmtId="0" fontId="9" fillId="9" borderId="23" xfId="3" applyFont="1" applyFill="1" applyBorder="1" applyAlignment="1">
      <alignment horizontal="center" vertical="top"/>
    </xf>
    <xf numFmtId="0" fontId="8" fillId="6" borderId="54" xfId="3" applyFont="1" applyFill="1" applyBorder="1" applyAlignment="1">
      <alignment horizontal="left" vertical="top" wrapText="1"/>
    </xf>
    <xf numFmtId="0" fontId="9" fillId="6" borderId="7" xfId="3" applyFont="1" applyFill="1" applyBorder="1" applyAlignment="1">
      <alignment horizontal="left" vertical="top" wrapText="1"/>
    </xf>
    <xf numFmtId="0" fontId="9" fillId="6" borderId="26" xfId="3" applyFont="1" applyFill="1" applyBorder="1" applyAlignment="1">
      <alignment horizontal="left" vertical="top" wrapText="1"/>
    </xf>
    <xf numFmtId="164" fontId="9" fillId="6" borderId="26" xfId="3" applyNumberFormat="1" applyFont="1" applyFill="1" applyBorder="1" applyAlignment="1">
      <alignment horizontal="left" vertical="top" wrapText="1"/>
    </xf>
    <xf numFmtId="3" fontId="9" fillId="6" borderId="26" xfId="3" applyNumberFormat="1" applyFont="1" applyFill="1" applyBorder="1" applyAlignment="1">
      <alignment horizontal="left" vertical="top"/>
    </xf>
    <xf numFmtId="0" fontId="9" fillId="0" borderId="55" xfId="3" applyFont="1" applyBorder="1" applyAlignment="1">
      <alignment horizontal="left" vertical="top" wrapText="1"/>
    </xf>
    <xf numFmtId="0" fontId="8" fillId="6" borderId="35" xfId="3" applyFont="1" applyFill="1" applyBorder="1" applyAlignment="1">
      <alignment horizontal="left" vertical="top" wrapText="1"/>
    </xf>
    <xf numFmtId="0" fontId="9" fillId="6" borderId="29" xfId="3" applyFont="1" applyFill="1" applyBorder="1" applyAlignment="1">
      <alignment horizontal="left" vertical="top" wrapText="1"/>
    </xf>
    <xf numFmtId="0" fontId="9" fillId="6" borderId="28" xfId="3" applyFont="1" applyFill="1" applyBorder="1" applyAlignment="1">
      <alignment horizontal="left" vertical="top" wrapText="1"/>
    </xf>
    <xf numFmtId="164" fontId="9" fillId="0" borderId="14" xfId="3" applyNumberFormat="1" applyFont="1" applyFill="1" applyBorder="1" applyAlignment="1">
      <alignment horizontal="left" vertical="top" wrapText="1"/>
    </xf>
    <xf numFmtId="0" fontId="9" fillId="0" borderId="28" xfId="3" applyFont="1" applyFill="1" applyBorder="1" applyAlignment="1">
      <alignment horizontal="left" vertical="top" wrapText="1"/>
    </xf>
    <xf numFmtId="3" fontId="9" fillId="0" borderId="14" xfId="3" applyNumberFormat="1" applyFont="1" applyFill="1" applyBorder="1" applyAlignment="1">
      <alignment horizontal="left" vertical="top"/>
    </xf>
    <xf numFmtId="3" fontId="9" fillId="0" borderId="28" xfId="3" applyNumberFormat="1" applyFont="1" applyFill="1" applyBorder="1" applyAlignment="1">
      <alignment horizontal="left" vertical="top"/>
    </xf>
    <xf numFmtId="3" fontId="9" fillId="6" borderId="28" xfId="3" applyNumberFormat="1" applyFont="1" applyFill="1" applyBorder="1" applyAlignment="1">
      <alignment horizontal="left" vertical="top"/>
    </xf>
    <xf numFmtId="0" fontId="9" fillId="0" borderId="56" xfId="3" applyFont="1" applyBorder="1" applyAlignment="1">
      <alignment horizontal="left" vertical="top" wrapText="1"/>
    </xf>
    <xf numFmtId="0" fontId="8" fillId="6" borderId="14" xfId="3" applyFont="1" applyFill="1" applyBorder="1" applyAlignment="1">
      <alignment horizontal="left" vertical="top" wrapText="1"/>
    </xf>
    <xf numFmtId="0" fontId="9" fillId="6" borderId="14" xfId="3" applyFont="1" applyFill="1" applyBorder="1" applyAlignment="1">
      <alignment horizontal="left" vertical="top" wrapText="1"/>
    </xf>
    <xf numFmtId="0" fontId="9" fillId="6" borderId="13" xfId="3" applyFont="1" applyFill="1" applyBorder="1" applyAlignment="1">
      <alignment horizontal="left" vertical="top" wrapText="1"/>
    </xf>
    <xf numFmtId="164" fontId="9" fillId="6" borderId="13" xfId="3" applyNumberFormat="1" applyFont="1" applyFill="1" applyBorder="1" applyAlignment="1">
      <alignment horizontal="left" vertical="top" wrapText="1"/>
    </xf>
    <xf numFmtId="164" fontId="9" fillId="6" borderId="12" xfId="3" applyNumberFormat="1" applyFont="1" applyFill="1" applyBorder="1" applyAlignment="1">
      <alignment horizontal="left" vertical="top" wrapText="1"/>
    </xf>
    <xf numFmtId="0" fontId="9" fillId="6" borderId="50" xfId="3" applyFont="1" applyFill="1" applyBorder="1" applyAlignment="1">
      <alignment horizontal="left" vertical="top" wrapText="1"/>
    </xf>
    <xf numFmtId="3" fontId="9" fillId="6" borderId="13" xfId="3" applyNumberFormat="1" applyFont="1" applyFill="1" applyBorder="1" applyAlignment="1">
      <alignment horizontal="left" vertical="top"/>
    </xf>
    <xf numFmtId="3" fontId="9" fillId="6" borderId="12" xfId="3" applyNumberFormat="1" applyFont="1" applyFill="1" applyBorder="1" applyAlignment="1">
      <alignment horizontal="left" vertical="top"/>
    </xf>
    <xf numFmtId="3" fontId="9" fillId="6" borderId="29" xfId="3" applyNumberFormat="1" applyFont="1" applyFill="1" applyBorder="1" applyAlignment="1">
      <alignment horizontal="left" vertical="top"/>
    </xf>
    <xf numFmtId="0" fontId="8" fillId="6" borderId="10" xfId="3" applyFont="1" applyFill="1" applyBorder="1" applyAlignment="1">
      <alignment horizontal="left" vertical="top" wrapText="1"/>
    </xf>
    <xf numFmtId="0" fontId="9" fillId="6" borderId="10" xfId="3" applyFont="1" applyFill="1" applyBorder="1" applyAlignment="1">
      <alignment horizontal="left" vertical="top" wrapText="1"/>
    </xf>
    <xf numFmtId="0" fontId="9" fillId="6" borderId="11" xfId="3" applyFont="1" applyFill="1" applyBorder="1" applyAlignment="1">
      <alignment horizontal="left" vertical="top" wrapText="1"/>
    </xf>
    <xf numFmtId="164" fontId="9" fillId="6" borderId="11" xfId="3" applyNumberFormat="1" applyFont="1" applyFill="1" applyBorder="1" applyAlignment="1">
      <alignment horizontal="left" vertical="top" wrapText="1"/>
    </xf>
    <xf numFmtId="164" fontId="9" fillId="6" borderId="0" xfId="3" applyNumberFormat="1" applyFont="1" applyFill="1" applyBorder="1" applyAlignment="1">
      <alignment horizontal="left" vertical="top" wrapText="1"/>
    </xf>
    <xf numFmtId="164" fontId="9" fillId="6" borderId="33" xfId="3" applyNumberFormat="1" applyFont="1" applyFill="1" applyBorder="1" applyAlignment="1">
      <alignment horizontal="left" vertical="top" wrapText="1"/>
    </xf>
    <xf numFmtId="0" fontId="9" fillId="6" borderId="50" xfId="3" applyFont="1" applyFill="1" applyBorder="1" applyAlignment="1">
      <alignment horizontal="center" vertical="top" wrapText="1"/>
    </xf>
    <xf numFmtId="3" fontId="9" fillId="6" borderId="30" xfId="3" applyNumberFormat="1" applyFont="1" applyFill="1" applyBorder="1" applyAlignment="1">
      <alignment horizontal="left" vertical="top"/>
    </xf>
    <xf numFmtId="3" fontId="9" fillId="6" borderId="34" xfId="3" applyNumberFormat="1" applyFont="1" applyFill="1" applyBorder="1" applyAlignment="1">
      <alignment horizontal="left" vertical="top"/>
    </xf>
    <xf numFmtId="3" fontId="9" fillId="6" borderId="14" xfId="3" applyNumberFormat="1" applyFont="1" applyFill="1" applyBorder="1" applyAlignment="1">
      <alignment horizontal="left" vertical="top"/>
    </xf>
    <xf numFmtId="49" fontId="8" fillId="6" borderId="10" xfId="3" applyNumberFormat="1" applyFont="1" applyFill="1" applyBorder="1" applyAlignment="1">
      <alignment horizontal="left" vertical="top"/>
    </xf>
    <xf numFmtId="0" fontId="9" fillId="6" borderId="39" xfId="3" applyFont="1" applyFill="1" applyBorder="1" applyAlignment="1">
      <alignment horizontal="left" vertical="top" wrapText="1"/>
    </xf>
    <xf numFmtId="3" fontId="9" fillId="6" borderId="0" xfId="3" applyNumberFormat="1" applyFont="1" applyFill="1" applyBorder="1" applyAlignment="1">
      <alignment horizontal="left" vertical="top"/>
    </xf>
    <xf numFmtId="3" fontId="9" fillId="6" borderId="33" xfId="3" applyNumberFormat="1" applyFont="1" applyFill="1" applyBorder="1" applyAlignment="1">
      <alignment horizontal="left" vertical="top"/>
    </xf>
    <xf numFmtId="49" fontId="8" fillId="6" borderId="34" xfId="3" applyNumberFormat="1" applyFont="1" applyFill="1" applyBorder="1" applyAlignment="1">
      <alignment horizontal="left" vertical="top"/>
    </xf>
    <xf numFmtId="0" fontId="9" fillId="6" borderId="34" xfId="3" applyFont="1" applyFill="1" applyBorder="1" applyAlignment="1">
      <alignment horizontal="left" vertical="top"/>
    </xf>
    <xf numFmtId="0" fontId="9" fillId="6" borderId="34" xfId="3" applyFont="1" applyFill="1" applyBorder="1" applyAlignment="1">
      <alignment horizontal="left" vertical="top" wrapText="1"/>
    </xf>
    <xf numFmtId="49" fontId="8" fillId="6" borderId="28" xfId="3" applyNumberFormat="1" applyFont="1" applyFill="1" applyBorder="1" applyAlignment="1">
      <alignment horizontal="left" vertical="top"/>
    </xf>
    <xf numFmtId="0" fontId="9" fillId="6" borderId="30" xfId="3" applyFont="1" applyFill="1" applyBorder="1" applyAlignment="1">
      <alignment horizontal="left" vertical="top"/>
    </xf>
    <xf numFmtId="164" fontId="9" fillId="6" borderId="30" xfId="3" applyNumberFormat="1" applyFont="1" applyFill="1" applyBorder="1" applyAlignment="1">
      <alignment horizontal="left" vertical="top"/>
    </xf>
    <xf numFmtId="164" fontId="9" fillId="6" borderId="29" xfId="3" applyNumberFormat="1" applyFont="1" applyFill="1" applyBorder="1" applyAlignment="1">
      <alignment horizontal="left" vertical="top" wrapText="1"/>
    </xf>
    <xf numFmtId="0" fontId="10" fillId="0" borderId="21" xfId="2" applyFont="1" applyBorder="1" applyAlignment="1">
      <alignment horizontal="center" vertical="center" wrapText="1"/>
    </xf>
    <xf numFmtId="0" fontId="10" fillId="0" borderId="22" xfId="2" applyFont="1" applyBorder="1" applyAlignment="1">
      <alignment horizontal="center" vertical="center" wrapText="1"/>
    </xf>
    <xf numFmtId="0" fontId="11" fillId="2" borderId="23" xfId="2" applyFont="1" applyFill="1" applyBorder="1" applyAlignment="1">
      <alignment vertical="top"/>
    </xf>
    <xf numFmtId="0" fontId="10" fillId="2" borderId="17" xfId="2" applyFont="1" applyFill="1" applyBorder="1" applyAlignment="1">
      <alignment vertical="top"/>
    </xf>
    <xf numFmtId="0" fontId="11" fillId="2" borderId="17" xfId="2" applyFont="1" applyFill="1" applyBorder="1" applyAlignment="1">
      <alignment vertical="top" wrapText="1"/>
    </xf>
    <xf numFmtId="164" fontId="11" fillId="2" borderId="17" xfId="2" applyNumberFormat="1" applyFont="1" applyFill="1" applyBorder="1" applyAlignment="1">
      <alignment vertical="top" wrapText="1"/>
    </xf>
    <xf numFmtId="0" fontId="11" fillId="2" borderId="46" xfId="2" applyFont="1" applyFill="1" applyBorder="1" applyAlignment="1">
      <alignment vertical="top" wrapText="1"/>
    </xf>
    <xf numFmtId="0" fontId="10" fillId="2" borderId="25" xfId="2" applyFont="1" applyFill="1" applyBorder="1"/>
    <xf numFmtId="49" fontId="11" fillId="7" borderId="24" xfId="2" applyNumberFormat="1" applyFont="1" applyFill="1" applyBorder="1" applyAlignment="1">
      <alignment vertical="top"/>
    </xf>
    <xf numFmtId="49" fontId="11" fillId="7" borderId="42" xfId="2" applyNumberFormat="1" applyFont="1" applyFill="1" applyBorder="1" applyAlignment="1">
      <alignment vertical="top" wrapText="1"/>
    </xf>
    <xf numFmtId="164" fontId="11" fillId="7" borderId="42" xfId="2" applyNumberFormat="1" applyFont="1" applyFill="1" applyBorder="1" applyAlignment="1">
      <alignment vertical="top" wrapText="1"/>
    </xf>
    <xf numFmtId="49" fontId="11" fillId="7" borderId="43" xfId="2" applyNumberFormat="1" applyFont="1" applyFill="1" applyBorder="1" applyAlignment="1">
      <alignment vertical="top" wrapText="1"/>
    </xf>
    <xf numFmtId="0" fontId="10" fillId="2" borderId="25" xfId="2" applyFont="1" applyFill="1" applyBorder="1" applyAlignment="1">
      <alignment vertical="top"/>
    </xf>
    <xf numFmtId="0" fontId="10" fillId="7" borderId="0" xfId="2" applyFont="1" applyFill="1" applyAlignment="1">
      <alignment vertical="top"/>
    </xf>
    <xf numFmtId="164" fontId="11" fillId="9" borderId="2" xfId="2" applyNumberFormat="1" applyFont="1" applyFill="1" applyBorder="1" applyAlignment="1">
      <alignment vertical="top"/>
    </xf>
    <xf numFmtId="49" fontId="11" fillId="9" borderId="2" xfId="2" applyNumberFormat="1" applyFont="1" applyFill="1" applyBorder="1" applyAlignment="1">
      <alignment vertical="top"/>
    </xf>
    <xf numFmtId="49" fontId="11" fillId="9" borderId="8" xfId="2" applyNumberFormat="1" applyFont="1" applyFill="1" applyBorder="1" applyAlignment="1">
      <alignment vertical="top"/>
    </xf>
    <xf numFmtId="0" fontId="11" fillId="9" borderId="23" xfId="2" applyFont="1" applyFill="1" applyBorder="1" applyAlignment="1">
      <alignment horizontal="left" vertical="top" wrapText="1"/>
    </xf>
    <xf numFmtId="0" fontId="10" fillId="0" borderId="3" xfId="2" applyFont="1" applyFill="1" applyBorder="1" applyAlignment="1">
      <alignment vertical="top" wrapText="1"/>
    </xf>
    <xf numFmtId="164" fontId="10" fillId="0" borderId="3" xfId="2" applyNumberFormat="1" applyFont="1" applyFill="1" applyBorder="1" applyAlignment="1">
      <alignment horizontal="left" vertical="top" wrapText="1"/>
    </xf>
    <xf numFmtId="164" fontId="10" fillId="0" borderId="2" xfId="2" applyNumberFormat="1" applyFont="1" applyFill="1" applyBorder="1" applyAlignment="1">
      <alignment horizontal="left" vertical="top" wrapText="1"/>
    </xf>
    <xf numFmtId="0" fontId="10" fillId="0" borderId="28" xfId="2" applyFont="1" applyFill="1" applyBorder="1" applyAlignment="1">
      <alignment vertical="top" wrapText="1"/>
    </xf>
    <xf numFmtId="164" fontId="10" fillId="0" borderId="28" xfId="2" applyNumberFormat="1" applyFont="1" applyFill="1" applyBorder="1" applyAlignment="1">
      <alignment horizontal="left" vertical="top" wrapText="1"/>
    </xf>
    <xf numFmtId="164" fontId="12" fillId="0" borderId="28" xfId="0" applyNumberFormat="1" applyFont="1" applyFill="1" applyBorder="1" applyAlignment="1">
      <alignment horizontal="left" vertical="top" wrapText="1"/>
    </xf>
    <xf numFmtId="0" fontId="4" fillId="0" borderId="38" xfId="2" applyFont="1" applyBorder="1" applyAlignment="1">
      <alignment horizontal="left" vertical="top"/>
    </xf>
    <xf numFmtId="0" fontId="10" fillId="0" borderId="28" xfId="2" applyFont="1" applyBorder="1" applyAlignment="1">
      <alignment horizontal="left" vertical="top" wrapText="1"/>
    </xf>
    <xf numFmtId="0" fontId="10" fillId="0" borderId="14" xfId="2" applyFont="1" applyFill="1" applyBorder="1" applyAlignment="1">
      <alignment vertical="top" wrapText="1"/>
    </xf>
    <xf numFmtId="164" fontId="10" fillId="0" borderId="14" xfId="2" applyNumberFormat="1" applyFont="1" applyFill="1" applyBorder="1" applyAlignment="1">
      <alignment horizontal="left" vertical="top" wrapText="1"/>
    </xf>
    <xf numFmtId="164" fontId="10" fillId="0" borderId="39" xfId="2" applyNumberFormat="1" applyFont="1" applyFill="1" applyBorder="1" applyAlignment="1">
      <alignment horizontal="left" vertical="top" wrapText="1"/>
    </xf>
    <xf numFmtId="0" fontId="10" fillId="0" borderId="33" xfId="2" applyFont="1" applyFill="1" applyBorder="1" applyAlignment="1">
      <alignment horizontal="left" vertical="top" wrapText="1"/>
    </xf>
    <xf numFmtId="0" fontId="10" fillId="0" borderId="10" xfId="2" applyFont="1" applyBorder="1" applyAlignment="1">
      <alignment horizontal="left" vertical="top" wrapText="1"/>
    </xf>
    <xf numFmtId="49" fontId="11" fillId="6" borderId="32" xfId="2" applyNumberFormat="1" applyFont="1" applyFill="1" applyBorder="1" applyAlignment="1">
      <alignment horizontal="left" vertical="top"/>
    </xf>
    <xf numFmtId="0" fontId="10" fillId="0" borderId="36" xfId="2" applyFont="1" applyBorder="1" applyAlignment="1">
      <alignment horizontal="left" vertical="top" wrapText="1"/>
    </xf>
    <xf numFmtId="0" fontId="10" fillId="0" borderId="14" xfId="2" applyFont="1" applyFill="1" applyBorder="1" applyAlignment="1">
      <alignment horizontal="left" vertical="top" wrapText="1"/>
    </xf>
    <xf numFmtId="164" fontId="10" fillId="0" borderId="50" xfId="2" applyNumberFormat="1" applyFont="1" applyFill="1" applyBorder="1" applyAlignment="1">
      <alignment horizontal="left" vertical="top"/>
    </xf>
    <xf numFmtId="164" fontId="10" fillId="0" borderId="28" xfId="2" applyNumberFormat="1" applyFont="1" applyFill="1" applyBorder="1" applyAlignment="1">
      <alignment horizontal="left" vertical="top"/>
    </xf>
    <xf numFmtId="0" fontId="10" fillId="0" borderId="29" xfId="2" applyFont="1" applyFill="1" applyBorder="1" applyAlignment="1">
      <alignment horizontal="left" vertical="top" wrapText="1"/>
    </xf>
    <xf numFmtId="0" fontId="12" fillId="0" borderId="28" xfId="2" applyFont="1" applyBorder="1" applyAlignment="1">
      <alignment horizontal="left" vertical="top" wrapText="1"/>
    </xf>
    <xf numFmtId="0" fontId="10" fillId="0" borderId="14" xfId="2" applyFont="1" applyBorder="1" applyAlignment="1">
      <alignment horizontal="left" vertical="top" wrapText="1"/>
    </xf>
    <xf numFmtId="164" fontId="10" fillId="0" borderId="28" xfId="2" applyNumberFormat="1" applyFont="1" applyBorder="1" applyAlignment="1">
      <alignment horizontal="left" vertical="top" wrapText="1"/>
    </xf>
    <xf numFmtId="164" fontId="10" fillId="0" borderId="50" xfId="2" applyNumberFormat="1" applyFont="1" applyBorder="1" applyAlignment="1">
      <alignment horizontal="left" vertical="top"/>
    </xf>
    <xf numFmtId="164" fontId="10" fillId="0" borderId="28" xfId="2" applyNumberFormat="1" applyFont="1" applyBorder="1" applyAlignment="1">
      <alignment horizontal="left" vertical="top"/>
    </xf>
    <xf numFmtId="0" fontId="10" fillId="0" borderId="21" xfId="2" applyFont="1" applyBorder="1" applyAlignment="1">
      <alignment horizontal="left" vertical="top" wrapText="1"/>
    </xf>
    <xf numFmtId="164" fontId="10" fillId="0" borderId="21" xfId="2" applyNumberFormat="1" applyFont="1" applyBorder="1" applyAlignment="1">
      <alignment horizontal="left" vertical="top" wrapText="1"/>
    </xf>
    <xf numFmtId="164" fontId="10" fillId="0" borderId="60" xfId="2" applyNumberFormat="1" applyFont="1" applyBorder="1" applyAlignment="1">
      <alignment horizontal="left" vertical="top"/>
    </xf>
    <xf numFmtId="164" fontId="10" fillId="0" borderId="21" xfId="2" applyNumberFormat="1" applyFont="1" applyBorder="1" applyAlignment="1">
      <alignment horizontal="left" vertical="top"/>
    </xf>
    <xf numFmtId="164" fontId="11" fillId="9" borderId="49" xfId="2" applyNumberFormat="1" applyFont="1" applyFill="1" applyBorder="1" applyAlignment="1">
      <alignment horizontal="left" vertical="top"/>
    </xf>
    <xf numFmtId="0" fontId="10" fillId="7" borderId="25" xfId="2" applyFont="1" applyFill="1" applyBorder="1" applyAlignment="1">
      <alignment vertical="top"/>
    </xf>
    <xf numFmtId="164" fontId="11" fillId="4" borderId="44" xfId="2" applyNumberFormat="1" applyFont="1" applyFill="1" applyBorder="1" applyAlignment="1">
      <alignment horizontal="left" vertical="top" wrapText="1"/>
    </xf>
    <xf numFmtId="0" fontId="10" fillId="7" borderId="41" xfId="2" applyFont="1" applyFill="1" applyBorder="1" applyAlignment="1">
      <alignment vertical="top"/>
    </xf>
    <xf numFmtId="0" fontId="10" fillId="7" borderId="17" xfId="2" applyFont="1" applyFill="1" applyBorder="1" applyAlignment="1">
      <alignment horizontal="center" vertical="top"/>
    </xf>
    <xf numFmtId="49" fontId="11" fillId="7" borderId="17" xfId="2" applyNumberFormat="1" applyFont="1" applyFill="1" applyBorder="1" applyAlignment="1">
      <alignment horizontal="right" vertical="top" wrapText="1"/>
    </xf>
    <xf numFmtId="164" fontId="11" fillId="7" borderId="49" xfId="2" applyNumberFormat="1" applyFont="1" applyFill="1" applyBorder="1" applyAlignment="1">
      <alignment horizontal="left" vertical="top" wrapText="1"/>
    </xf>
    <xf numFmtId="0" fontId="10" fillId="7" borderId="41" xfId="2" applyFont="1" applyFill="1" applyBorder="1" applyAlignment="1">
      <alignment horizontal="center" vertical="top" wrapText="1"/>
    </xf>
    <xf numFmtId="0" fontId="10" fillId="7" borderId="17" xfId="2" applyFont="1" applyFill="1" applyBorder="1" applyAlignment="1">
      <alignment horizontal="center" vertical="top" wrapText="1"/>
    </xf>
    <xf numFmtId="0" fontId="10" fillId="7" borderId="46" xfId="2" applyFont="1" applyFill="1" applyBorder="1" applyAlignment="1">
      <alignment horizontal="center" vertical="top" wrapText="1"/>
    </xf>
    <xf numFmtId="0" fontId="10" fillId="0" borderId="26" xfId="3" applyFont="1" applyBorder="1" applyAlignment="1">
      <alignment horizontal="left" vertical="top" wrapText="1"/>
    </xf>
    <xf numFmtId="164" fontId="10" fillId="0" borderId="26" xfId="3" applyNumberFormat="1" applyFont="1" applyBorder="1" applyAlignment="1">
      <alignment horizontal="left" vertical="top"/>
    </xf>
    <xf numFmtId="0" fontId="10" fillId="0" borderId="21" xfId="3" applyFont="1" applyBorder="1" applyAlignment="1">
      <alignment horizontal="left" vertical="top" wrapText="1"/>
    </xf>
    <xf numFmtId="164" fontId="10" fillId="0" borderId="21" xfId="3" applyNumberFormat="1" applyFont="1" applyBorder="1" applyAlignment="1">
      <alignment horizontal="left" vertical="top"/>
    </xf>
    <xf numFmtId="0" fontId="11" fillId="9" borderId="17" xfId="2" applyFont="1" applyFill="1" applyBorder="1" applyAlignment="1">
      <alignment horizontal="left" vertical="top" wrapText="1"/>
    </xf>
    <xf numFmtId="0" fontId="11" fillId="9" borderId="46" xfId="2" applyFont="1" applyFill="1" applyBorder="1" applyAlignment="1">
      <alignment horizontal="left" vertical="top" wrapText="1"/>
    </xf>
    <xf numFmtId="0" fontId="10" fillId="0" borderId="26" xfId="2" applyFont="1" applyBorder="1" applyAlignment="1">
      <alignment horizontal="left" vertical="top" wrapText="1"/>
    </xf>
    <xf numFmtId="164" fontId="10" fillId="0" borderId="26" xfId="2" applyNumberFormat="1" applyFont="1" applyBorder="1" applyAlignment="1">
      <alignment horizontal="left" vertical="top" wrapText="1"/>
    </xf>
    <xf numFmtId="1" fontId="12" fillId="10" borderId="47" xfId="2" applyNumberFormat="1" applyFont="1" applyFill="1" applyBorder="1" applyAlignment="1">
      <alignment horizontal="left" vertical="top" wrapText="1"/>
    </xf>
    <xf numFmtId="1" fontId="10" fillId="10" borderId="36" xfId="2" applyNumberFormat="1" applyFont="1" applyFill="1" applyBorder="1" applyAlignment="1">
      <alignment horizontal="left" vertical="top" wrapText="1"/>
    </xf>
    <xf numFmtId="1" fontId="12" fillId="10" borderId="36" xfId="2" applyNumberFormat="1" applyFont="1" applyFill="1" applyBorder="1" applyAlignment="1">
      <alignment horizontal="left" vertical="top" wrapText="1"/>
    </xf>
    <xf numFmtId="49" fontId="11" fillId="6" borderId="35" xfId="2" applyNumberFormat="1" applyFont="1" applyFill="1" applyBorder="1" applyAlignment="1">
      <alignment horizontal="left" vertical="top" wrapText="1"/>
    </xf>
    <xf numFmtId="1" fontId="10" fillId="10" borderId="28" xfId="2" applyNumberFormat="1" applyFont="1" applyFill="1" applyBorder="1" applyAlignment="1">
      <alignment horizontal="left" vertical="top" wrapText="1"/>
    </xf>
    <xf numFmtId="1" fontId="10" fillId="10" borderId="34" xfId="2" applyNumberFormat="1" applyFont="1" applyFill="1" applyBorder="1" applyAlignment="1">
      <alignment horizontal="left" vertical="top" wrapText="1"/>
    </xf>
    <xf numFmtId="1" fontId="10" fillId="10" borderId="29" xfId="2" applyNumberFormat="1" applyFont="1" applyFill="1" applyBorder="1" applyAlignment="1">
      <alignment horizontal="left" vertical="top" wrapText="1"/>
    </xf>
    <xf numFmtId="1" fontId="12" fillId="10" borderId="29" xfId="2" applyNumberFormat="1" applyFont="1" applyFill="1" applyBorder="1" applyAlignment="1">
      <alignment horizontal="left" vertical="top" wrapText="1"/>
    </xf>
    <xf numFmtId="0" fontId="10" fillId="0" borderId="56" xfId="2" applyFont="1" applyBorder="1" applyAlignment="1">
      <alignment horizontal="left" vertical="top" wrapText="1"/>
    </xf>
    <xf numFmtId="164" fontId="11" fillId="9" borderId="44" xfId="2" applyNumberFormat="1" applyFont="1" applyFill="1" applyBorder="1" applyAlignment="1">
      <alignment horizontal="left" vertical="top"/>
    </xf>
    <xf numFmtId="0" fontId="10" fillId="9" borderId="42" xfId="2" applyFont="1" applyFill="1" applyBorder="1" applyAlignment="1">
      <alignment horizontal="center" vertical="top" wrapText="1"/>
    </xf>
    <xf numFmtId="0" fontId="10" fillId="9" borderId="42" xfId="2" applyFont="1" applyFill="1" applyBorder="1" applyAlignment="1">
      <alignment horizontal="center" vertical="center" wrapText="1"/>
    </xf>
    <xf numFmtId="0" fontId="10" fillId="9" borderId="43" xfId="2" applyFont="1" applyFill="1" applyBorder="1" applyAlignment="1">
      <alignment horizontal="left" vertical="top" wrapText="1"/>
    </xf>
    <xf numFmtId="164" fontId="11" fillId="4" borderId="44" xfId="2" applyNumberFormat="1" applyFont="1" applyFill="1" applyBorder="1" applyAlignment="1">
      <alignment horizontal="left" vertical="center" wrapText="1"/>
    </xf>
    <xf numFmtId="49" fontId="11" fillId="9" borderId="25" xfId="2" applyNumberFormat="1" applyFont="1" applyFill="1" applyBorder="1" applyAlignment="1">
      <alignment horizontal="center" vertical="top" wrapText="1"/>
    </xf>
    <xf numFmtId="0" fontId="10" fillId="10" borderId="28" xfId="2" applyFont="1" applyFill="1" applyBorder="1" applyAlignment="1">
      <alignment horizontal="left" vertical="top" wrapText="1"/>
    </xf>
    <xf numFmtId="164" fontId="12" fillId="0" borderId="28" xfId="2" applyNumberFormat="1" applyFont="1" applyBorder="1" applyAlignment="1">
      <alignment horizontal="left" vertical="top" wrapText="1"/>
    </xf>
    <xf numFmtId="0" fontId="12" fillId="0" borderId="29" xfId="2" applyFont="1" applyBorder="1" applyAlignment="1">
      <alignment horizontal="left" vertical="top" wrapText="1"/>
    </xf>
    <xf numFmtId="3" fontId="12" fillId="10" borderId="28" xfId="2" applyNumberFormat="1" applyFont="1" applyFill="1" applyBorder="1" applyAlignment="1">
      <alignment horizontal="left" vertical="top" wrapText="1"/>
    </xf>
    <xf numFmtId="3" fontId="12" fillId="10" borderId="30" xfId="2" applyNumberFormat="1" applyFont="1" applyFill="1" applyBorder="1" applyAlignment="1">
      <alignment horizontal="left" vertical="top" wrapText="1"/>
    </xf>
    <xf numFmtId="49" fontId="11" fillId="6" borderId="61" xfId="2" applyNumberFormat="1" applyFont="1" applyFill="1" applyBorder="1" applyAlignment="1">
      <alignment horizontal="left" vertical="top" wrapText="1"/>
    </xf>
    <xf numFmtId="0" fontId="10" fillId="0" borderId="28" xfId="0" applyFont="1" applyBorder="1" applyAlignment="1">
      <alignment horizontal="left" vertical="top" wrapText="1"/>
    </xf>
    <xf numFmtId="0" fontId="10" fillId="0" borderId="28" xfId="0" applyFont="1" applyBorder="1" applyAlignment="1">
      <alignment horizontal="left" vertical="top"/>
    </xf>
    <xf numFmtId="0" fontId="12" fillId="0" borderId="50" xfId="2" applyFont="1" applyBorder="1" applyAlignment="1">
      <alignment horizontal="left" vertical="top" wrapText="1"/>
    </xf>
    <xf numFmtId="3" fontId="12" fillId="10" borderId="50" xfId="2" applyNumberFormat="1" applyFont="1" applyFill="1" applyBorder="1" applyAlignment="1">
      <alignment horizontal="left" vertical="top" wrapText="1"/>
    </xf>
    <xf numFmtId="49" fontId="11" fillId="6" borderId="62" xfId="2" applyNumberFormat="1" applyFont="1" applyFill="1" applyBorder="1" applyAlignment="1">
      <alignment horizontal="left" vertical="top" wrapText="1"/>
    </xf>
    <xf numFmtId="0" fontId="10" fillId="0" borderId="21" xfId="0" applyFont="1" applyBorder="1" applyAlignment="1">
      <alignment horizontal="left" vertical="top" wrapText="1"/>
    </xf>
    <xf numFmtId="164" fontId="12" fillId="0" borderId="21" xfId="2" applyNumberFormat="1" applyFont="1" applyBorder="1" applyAlignment="1">
      <alignment horizontal="left" vertical="top" wrapText="1"/>
    </xf>
    <xf numFmtId="0" fontId="12" fillId="0" borderId="60" xfId="2" applyFont="1" applyBorder="1" applyAlignment="1">
      <alignment horizontal="left" vertical="top" wrapText="1"/>
    </xf>
    <xf numFmtId="3" fontId="12" fillId="10" borderId="21" xfId="2" applyNumberFormat="1" applyFont="1" applyFill="1" applyBorder="1" applyAlignment="1">
      <alignment horizontal="left" vertical="top" wrapText="1"/>
    </xf>
    <xf numFmtId="3" fontId="12" fillId="10" borderId="60" xfId="2" applyNumberFormat="1" applyFont="1" applyFill="1" applyBorder="1" applyAlignment="1">
      <alignment horizontal="left" vertical="top" wrapText="1"/>
    </xf>
    <xf numFmtId="164" fontId="11" fillId="9" borderId="44" xfId="2" applyNumberFormat="1" applyFont="1" applyFill="1" applyBorder="1" applyAlignment="1">
      <alignment horizontal="left" vertical="center"/>
    </xf>
    <xf numFmtId="49" fontId="11" fillId="9" borderId="23" xfId="2" applyNumberFormat="1" applyFont="1" applyFill="1" applyBorder="1" applyAlignment="1">
      <alignment horizontal="left" vertical="top"/>
    </xf>
    <xf numFmtId="3" fontId="14" fillId="10" borderId="26" xfId="2" applyNumberFormat="1" applyFont="1" applyFill="1" applyBorder="1" applyAlignment="1">
      <alignment horizontal="left" vertical="top" wrapText="1"/>
    </xf>
    <xf numFmtId="164" fontId="14" fillId="0" borderId="26" xfId="2" applyNumberFormat="1" applyFont="1" applyBorder="1" applyAlignment="1">
      <alignment horizontal="left" vertical="top" wrapText="1"/>
    </xf>
    <xf numFmtId="164" fontId="14" fillId="10" borderId="26" xfId="2" applyNumberFormat="1" applyFont="1" applyFill="1" applyBorder="1" applyAlignment="1">
      <alignment horizontal="left" vertical="top" wrapText="1"/>
    </xf>
    <xf numFmtId="3" fontId="14" fillId="10" borderId="28" xfId="2" applyNumberFormat="1" applyFont="1" applyFill="1" applyBorder="1" applyAlignment="1">
      <alignment horizontal="left" vertical="top" wrapText="1"/>
    </xf>
    <xf numFmtId="164" fontId="14" fillId="0" borderId="28" xfId="2" applyNumberFormat="1" applyFont="1" applyBorder="1" applyAlignment="1">
      <alignment horizontal="left" vertical="top" wrapText="1"/>
    </xf>
    <xf numFmtId="164" fontId="14" fillId="10" borderId="28" xfId="2" applyNumberFormat="1" applyFont="1" applyFill="1" applyBorder="1" applyAlignment="1">
      <alignment horizontal="left" vertical="top" wrapText="1"/>
    </xf>
    <xf numFmtId="49" fontId="11" fillId="0" borderId="35" xfId="2" applyNumberFormat="1" applyFont="1" applyFill="1" applyBorder="1" applyAlignment="1">
      <alignment horizontal="left" vertical="top"/>
    </xf>
    <xf numFmtId="0" fontId="10" fillId="0" borderId="28" xfId="0" applyFont="1" applyFill="1" applyBorder="1" applyAlignment="1">
      <alignment horizontal="left" vertical="top" wrapText="1"/>
    </xf>
    <xf numFmtId="0" fontId="10" fillId="0" borderId="28" xfId="2" applyFont="1" applyFill="1" applyBorder="1" applyAlignment="1">
      <alignment horizontal="left" vertical="top" wrapText="1"/>
    </xf>
    <xf numFmtId="3" fontId="10" fillId="0" borderId="28" xfId="2" applyNumberFormat="1" applyFont="1" applyFill="1" applyBorder="1" applyAlignment="1">
      <alignment horizontal="left" vertical="top" wrapText="1"/>
    </xf>
    <xf numFmtId="3" fontId="14" fillId="0" borderId="28" xfId="2" applyNumberFormat="1" applyFont="1" applyFill="1" applyBorder="1" applyAlignment="1">
      <alignment vertical="top" wrapText="1"/>
    </xf>
    <xf numFmtId="49" fontId="11" fillId="0" borderId="59" xfId="2" applyNumberFormat="1" applyFont="1" applyFill="1" applyBorder="1" applyAlignment="1">
      <alignment horizontal="left" vertical="top"/>
    </xf>
    <xf numFmtId="0" fontId="10" fillId="0" borderId="21" xfId="0" applyFont="1" applyFill="1" applyBorder="1" applyAlignment="1">
      <alignment horizontal="left" vertical="top" wrapText="1"/>
    </xf>
    <xf numFmtId="0" fontId="10" fillId="0" borderId="21" xfId="2" applyFont="1" applyFill="1" applyBorder="1" applyAlignment="1">
      <alignment horizontal="left" vertical="top" wrapText="1"/>
    </xf>
    <xf numFmtId="164" fontId="10" fillId="0" borderId="21" xfId="2" applyNumberFormat="1" applyFont="1" applyFill="1" applyBorder="1" applyAlignment="1">
      <alignment horizontal="left" vertical="top"/>
    </xf>
    <xf numFmtId="0" fontId="10" fillId="0" borderId="21" xfId="2" applyFont="1" applyFill="1" applyBorder="1" applyAlignment="1">
      <alignment horizontal="left" vertical="top"/>
    </xf>
    <xf numFmtId="3" fontId="10" fillId="0" borderId="21" xfId="2" applyNumberFormat="1" applyFont="1" applyFill="1" applyBorder="1" applyAlignment="1">
      <alignment horizontal="left" vertical="top" wrapText="1"/>
    </xf>
    <xf numFmtId="49" fontId="11" fillId="9" borderId="41" xfId="2" applyNumberFormat="1" applyFont="1" applyFill="1" applyBorder="1" applyAlignment="1">
      <alignment horizontal="left" vertical="top"/>
    </xf>
    <xf numFmtId="49" fontId="11" fillId="9" borderId="17" xfId="2" applyNumberFormat="1" applyFont="1" applyFill="1" applyBorder="1" applyAlignment="1">
      <alignment horizontal="left" vertical="top"/>
    </xf>
    <xf numFmtId="49" fontId="11" fillId="9" borderId="46" xfId="2" applyNumberFormat="1" applyFont="1" applyFill="1" applyBorder="1" applyAlignment="1">
      <alignment horizontal="left" vertical="top"/>
    </xf>
    <xf numFmtId="0" fontId="10" fillId="0" borderId="26" xfId="2" applyFont="1" applyBorder="1" applyAlignment="1">
      <alignment vertical="top" wrapText="1"/>
    </xf>
    <xf numFmtId="164" fontId="12" fillId="0" borderId="26" xfId="2" applyNumberFormat="1" applyFont="1" applyBorder="1" applyAlignment="1">
      <alignment vertical="top" wrapText="1"/>
    </xf>
    <xf numFmtId="0" fontId="10" fillId="0" borderId="28" xfId="2" applyFont="1" applyBorder="1" applyAlignment="1">
      <alignment vertical="top" wrapText="1"/>
    </xf>
    <xf numFmtId="164" fontId="10" fillId="0" borderId="28" xfId="2" applyNumberFormat="1" applyFont="1" applyBorder="1" applyAlignment="1">
      <alignment vertical="top" wrapText="1"/>
    </xf>
    <xf numFmtId="164" fontId="10" fillId="0" borderId="14" xfId="2" applyNumberFormat="1" applyFont="1" applyBorder="1" applyAlignment="1">
      <alignment vertical="top" wrapText="1"/>
    </xf>
    <xf numFmtId="2" fontId="12" fillId="0" borderId="28" xfId="2" applyNumberFormat="1" applyFont="1" applyBorder="1" applyAlignment="1">
      <alignment vertical="top" wrapText="1"/>
    </xf>
    <xf numFmtId="1" fontId="12" fillId="10" borderId="28" xfId="2" applyNumberFormat="1" applyFont="1" applyFill="1" applyBorder="1" applyAlignment="1">
      <alignment vertical="top" wrapText="1"/>
    </xf>
    <xf numFmtId="164" fontId="10" fillId="0" borderId="10" xfId="2" applyNumberFormat="1" applyFont="1" applyBorder="1" applyAlignment="1">
      <alignment vertical="top" wrapText="1"/>
    </xf>
    <xf numFmtId="0" fontId="12" fillId="0" borderId="10" xfId="2" applyFont="1" applyBorder="1" applyAlignment="1">
      <alignment vertical="top" wrapText="1"/>
    </xf>
    <xf numFmtId="3" fontId="15" fillId="10" borderId="10" xfId="2" applyNumberFormat="1" applyFont="1" applyFill="1" applyBorder="1" applyAlignment="1">
      <alignment vertical="top" wrapText="1"/>
    </xf>
    <xf numFmtId="3" fontId="12" fillId="10" borderId="10" xfId="2" applyNumberFormat="1" applyFont="1" applyFill="1" applyBorder="1" applyAlignment="1">
      <alignment vertical="top" wrapText="1"/>
    </xf>
    <xf numFmtId="49" fontId="11" fillId="6" borderId="35" xfId="2" applyNumberFormat="1" applyFont="1" applyFill="1" applyBorder="1" applyAlignment="1">
      <alignment vertical="top" wrapText="1"/>
    </xf>
    <xf numFmtId="0" fontId="10" fillId="10" borderId="28" xfId="2" applyFont="1" applyFill="1" applyBorder="1" applyAlignment="1">
      <alignment vertical="top" wrapText="1"/>
    </xf>
    <xf numFmtId="164" fontId="10" fillId="0" borderId="30" xfId="2" applyNumberFormat="1" applyFont="1" applyBorder="1" applyAlignment="1">
      <alignment vertical="top" wrapText="1"/>
    </xf>
    <xf numFmtId="164" fontId="10" fillId="0" borderId="34" xfId="2" applyNumberFormat="1" applyFont="1" applyBorder="1" applyAlignment="1">
      <alignment vertical="top" wrapText="1"/>
    </xf>
    <xf numFmtId="0" fontId="12" fillId="0" borderId="34" xfId="2" applyFont="1" applyBorder="1" applyAlignment="1">
      <alignment vertical="top" wrapText="1"/>
    </xf>
    <xf numFmtId="1" fontId="12" fillId="10" borderId="34" xfId="2" applyNumberFormat="1" applyFont="1" applyFill="1" applyBorder="1" applyAlignment="1">
      <alignment vertical="top" wrapText="1"/>
    </xf>
    <xf numFmtId="0" fontId="10" fillId="0" borderId="28" xfId="0" applyFont="1" applyBorder="1" applyAlignment="1">
      <alignment vertical="top" wrapText="1"/>
    </xf>
    <xf numFmtId="2" fontId="10" fillId="0" borderId="28" xfId="2" applyNumberFormat="1" applyFont="1" applyBorder="1" applyAlignment="1">
      <alignment vertical="top" wrapText="1"/>
    </xf>
    <xf numFmtId="164" fontId="10" fillId="0" borderId="28" xfId="2" applyNumberFormat="1" applyFont="1" applyBorder="1" applyAlignment="1">
      <alignment vertical="top"/>
    </xf>
    <xf numFmtId="2" fontId="12" fillId="0" borderId="34" xfId="2" applyNumberFormat="1" applyFont="1" applyBorder="1" applyAlignment="1">
      <alignment vertical="top" wrapText="1"/>
    </xf>
    <xf numFmtId="165" fontId="12" fillId="10" borderId="28" xfId="2" applyNumberFormat="1" applyFont="1" applyFill="1" applyBorder="1" applyAlignment="1">
      <alignment vertical="top" wrapText="1"/>
    </xf>
    <xf numFmtId="49" fontId="11" fillId="6" borderId="59" xfId="2" applyNumberFormat="1" applyFont="1" applyFill="1" applyBorder="1" applyAlignment="1">
      <alignment vertical="top" wrapText="1"/>
    </xf>
    <xf numFmtId="0" fontId="10" fillId="0" borderId="21" xfId="0" applyFont="1" applyBorder="1" applyAlignment="1">
      <alignment vertical="top" wrapText="1"/>
    </xf>
    <xf numFmtId="2" fontId="10" fillId="0" borderId="21" xfId="2" applyNumberFormat="1" applyFont="1" applyBorder="1" applyAlignment="1">
      <alignment vertical="top" wrapText="1"/>
    </xf>
    <xf numFmtId="164" fontId="10" fillId="0" borderId="21" xfId="2" applyNumberFormat="1" applyFont="1" applyBorder="1" applyAlignment="1">
      <alignment vertical="top" wrapText="1"/>
    </xf>
    <xf numFmtId="164" fontId="10" fillId="0" borderId="63" xfId="2" applyNumberFormat="1" applyFont="1" applyBorder="1" applyAlignment="1">
      <alignment vertical="top" wrapText="1"/>
    </xf>
    <xf numFmtId="2" fontId="12" fillId="0" borderId="21" xfId="2" applyNumberFormat="1" applyFont="1" applyBorder="1" applyAlignment="1">
      <alignment vertical="top" wrapText="1"/>
    </xf>
    <xf numFmtId="1" fontId="12" fillId="10" borderId="21" xfId="2" applyNumberFormat="1" applyFont="1" applyFill="1" applyBorder="1" applyAlignment="1">
      <alignment vertical="top" wrapText="1"/>
    </xf>
    <xf numFmtId="165" fontId="12" fillId="10" borderId="21" xfId="2" applyNumberFormat="1" applyFont="1" applyFill="1" applyBorder="1" applyAlignment="1">
      <alignment vertical="top" wrapText="1"/>
    </xf>
    <xf numFmtId="164" fontId="11" fillId="9" borderId="49" xfId="2" applyNumberFormat="1" applyFont="1" applyFill="1" applyBorder="1" applyAlignment="1">
      <alignment horizontal="left" vertical="center"/>
    </xf>
    <xf numFmtId="0" fontId="10" fillId="9" borderId="17" xfId="2" applyFont="1" applyFill="1" applyBorder="1" applyAlignment="1">
      <alignment horizontal="center" vertical="top" wrapText="1"/>
    </xf>
    <xf numFmtId="0" fontId="10" fillId="9" borderId="17" xfId="2" applyFont="1" applyFill="1" applyBorder="1" applyAlignment="1">
      <alignment horizontal="center" vertical="center" wrapText="1"/>
    </xf>
    <xf numFmtId="0" fontId="10" fillId="9" borderId="46" xfId="2" applyFont="1" applyFill="1" applyBorder="1" applyAlignment="1">
      <alignment horizontal="left" vertical="top" wrapText="1"/>
    </xf>
    <xf numFmtId="0" fontId="12" fillId="7" borderId="17" xfId="0" applyFont="1" applyFill="1" applyBorder="1" applyAlignment="1">
      <alignment vertical="top" wrapText="1"/>
    </xf>
    <xf numFmtId="49" fontId="11" fillId="7" borderId="42" xfId="2" applyNumberFormat="1" applyFont="1" applyFill="1" applyBorder="1" applyAlignment="1">
      <alignment horizontal="right" vertical="top" wrapText="1"/>
    </xf>
    <xf numFmtId="49" fontId="11" fillId="7" borderId="2" xfId="2" applyNumberFormat="1" applyFont="1" applyFill="1" applyBorder="1" applyAlignment="1">
      <alignment horizontal="right" vertical="top" wrapText="1"/>
    </xf>
    <xf numFmtId="164" fontId="11" fillId="7" borderId="45" xfId="2" applyNumberFormat="1" applyFont="1" applyFill="1" applyBorder="1" applyAlignment="1">
      <alignment horizontal="left" vertical="center" wrapText="1"/>
    </xf>
    <xf numFmtId="164" fontId="11" fillId="7" borderId="44" xfId="2" applyNumberFormat="1" applyFont="1" applyFill="1" applyBorder="1" applyAlignment="1">
      <alignment horizontal="left" vertical="center" wrapText="1"/>
    </xf>
    <xf numFmtId="0" fontId="11" fillId="7" borderId="0" xfId="2" applyFont="1" applyFill="1" applyAlignment="1">
      <alignment vertical="top"/>
    </xf>
    <xf numFmtId="49" fontId="11" fillId="7" borderId="42" xfId="2" applyNumberFormat="1" applyFont="1" applyFill="1" applyBorder="1" applyAlignment="1">
      <alignment vertical="top"/>
    </xf>
    <xf numFmtId="0" fontId="12" fillId="7" borderId="45" xfId="0" applyFont="1" applyFill="1" applyBorder="1" applyAlignment="1">
      <alignment vertical="top"/>
    </xf>
    <xf numFmtId="49" fontId="11" fillId="7" borderId="2" xfId="2" applyNumberFormat="1" applyFont="1" applyFill="1" applyBorder="1" applyAlignment="1">
      <alignment vertical="top" wrapText="1"/>
    </xf>
    <xf numFmtId="0" fontId="12" fillId="7" borderId="2" xfId="0" applyFont="1" applyFill="1" applyBorder="1" applyAlignment="1">
      <alignment vertical="top" wrapText="1"/>
    </xf>
    <xf numFmtId="164" fontId="12" fillId="7" borderId="2" xfId="0" applyNumberFormat="1" applyFont="1" applyFill="1" applyBorder="1" applyAlignment="1">
      <alignment vertical="top" wrapText="1"/>
    </xf>
    <xf numFmtId="0" fontId="12" fillId="7" borderId="8" xfId="0" applyFont="1" applyFill="1" applyBorder="1" applyAlignment="1">
      <alignment vertical="top" wrapText="1"/>
    </xf>
    <xf numFmtId="2" fontId="11" fillId="4" borderId="24" xfId="2" applyNumberFormat="1" applyFont="1" applyFill="1" applyBorder="1" applyAlignment="1">
      <alignment horizontal="center" vertical="top" wrapText="1"/>
    </xf>
    <xf numFmtId="2" fontId="12" fillId="11" borderId="23" xfId="0" applyNumberFormat="1" applyFont="1" applyFill="1" applyBorder="1" applyAlignment="1">
      <alignment horizontal="center" vertical="top"/>
    </xf>
    <xf numFmtId="49" fontId="11" fillId="6" borderId="54" xfId="2" applyNumberFormat="1" applyFont="1" applyFill="1" applyBorder="1" applyAlignment="1">
      <alignment horizontal="left" vertical="top" wrapText="1"/>
    </xf>
    <xf numFmtId="0" fontId="12" fillId="10" borderId="26" xfId="2" applyFont="1" applyFill="1" applyBorder="1" applyAlignment="1">
      <alignment horizontal="left" vertical="top" wrapText="1"/>
    </xf>
    <xf numFmtId="164" fontId="10" fillId="0" borderId="6" xfId="2" applyNumberFormat="1" applyFont="1" applyBorder="1" applyAlignment="1">
      <alignment horizontal="left" vertical="top" wrapText="1"/>
    </xf>
    <xf numFmtId="165" fontId="10" fillId="10" borderId="26" xfId="2" applyNumberFormat="1" applyFont="1" applyFill="1" applyBorder="1" applyAlignment="1">
      <alignment horizontal="left" vertical="top" wrapText="1"/>
    </xf>
    <xf numFmtId="1" fontId="10" fillId="10" borderId="26" xfId="2" applyNumberFormat="1" applyFont="1" applyFill="1" applyBorder="1" applyAlignment="1">
      <alignment horizontal="left" vertical="top" wrapText="1"/>
    </xf>
    <xf numFmtId="1" fontId="12" fillId="10" borderId="26" xfId="2" applyNumberFormat="1" applyFont="1" applyFill="1" applyBorder="1" applyAlignment="1">
      <alignment horizontal="left" vertical="top" wrapText="1"/>
    </xf>
    <xf numFmtId="0" fontId="12" fillId="10" borderId="28" xfId="2" applyFont="1" applyFill="1" applyBorder="1" applyAlignment="1">
      <alignment horizontal="left" vertical="top" wrapText="1"/>
    </xf>
    <xf numFmtId="164" fontId="10" fillId="0" borderId="34" xfId="2" applyNumberFormat="1" applyFont="1" applyBorder="1" applyAlignment="1">
      <alignment horizontal="left" vertical="top" wrapText="1"/>
    </xf>
    <xf numFmtId="164" fontId="10" fillId="0" borderId="51" xfId="2" applyNumberFormat="1" applyFont="1" applyBorder="1" applyAlignment="1">
      <alignment horizontal="left" vertical="top" wrapText="1"/>
    </xf>
    <xf numFmtId="165" fontId="10" fillId="10" borderId="28" xfId="2" applyNumberFormat="1" applyFont="1" applyFill="1" applyBorder="1" applyAlignment="1">
      <alignment horizontal="left" vertical="top" wrapText="1"/>
    </xf>
    <xf numFmtId="1" fontId="12" fillId="10" borderId="28" xfId="2" applyNumberFormat="1" applyFont="1" applyFill="1" applyBorder="1" applyAlignment="1">
      <alignment horizontal="left" vertical="top" wrapText="1"/>
    </xf>
    <xf numFmtId="0" fontId="10" fillId="12" borderId="28" xfId="0" applyFont="1" applyFill="1" applyBorder="1" applyAlignment="1">
      <alignment horizontal="left" vertical="top" wrapText="1"/>
    </xf>
    <xf numFmtId="0" fontId="10" fillId="0" borderId="34" xfId="2" applyFont="1" applyBorder="1" applyAlignment="1">
      <alignment horizontal="left" vertical="top" wrapText="1"/>
    </xf>
    <xf numFmtId="49" fontId="11" fillId="6" borderId="9" xfId="2" applyNumberFormat="1" applyFont="1" applyFill="1" applyBorder="1" applyAlignment="1">
      <alignment horizontal="left" vertical="top" wrapText="1"/>
    </xf>
    <xf numFmtId="0" fontId="12" fillId="10" borderId="10" xfId="2" applyFont="1" applyFill="1" applyBorder="1" applyAlignment="1">
      <alignment horizontal="left" vertical="top" wrapText="1"/>
    </xf>
    <xf numFmtId="164" fontId="10" fillId="6" borderId="28" xfId="2" applyNumberFormat="1" applyFont="1" applyFill="1" applyBorder="1" applyAlignment="1">
      <alignment horizontal="left" vertical="top" wrapText="1"/>
    </xf>
    <xf numFmtId="164" fontId="10" fillId="6" borderId="50" xfId="2" applyNumberFormat="1" applyFont="1" applyFill="1" applyBorder="1" applyAlignment="1">
      <alignment horizontal="left" vertical="top" wrapText="1"/>
    </xf>
    <xf numFmtId="164" fontId="10" fillId="6" borderId="14" xfId="2" applyNumberFormat="1" applyFont="1" applyFill="1" applyBorder="1" applyAlignment="1">
      <alignment horizontal="left" vertical="top" wrapText="1"/>
    </xf>
    <xf numFmtId="164" fontId="10" fillId="6" borderId="39" xfId="2" applyNumberFormat="1" applyFont="1" applyFill="1" applyBorder="1" applyAlignment="1">
      <alignment horizontal="left" vertical="top" wrapText="1"/>
    </xf>
    <xf numFmtId="1" fontId="10" fillId="0" borderId="29" xfId="2" applyNumberFormat="1" applyFont="1" applyBorder="1" applyAlignment="1">
      <alignment horizontal="left" vertical="top" wrapText="1"/>
    </xf>
    <xf numFmtId="1" fontId="12" fillId="0" borderId="28" xfId="2" applyNumberFormat="1" applyFont="1" applyBorder="1" applyAlignment="1">
      <alignment horizontal="left" vertical="top" wrapText="1"/>
    </xf>
    <xf numFmtId="0" fontId="10" fillId="0" borderId="34" xfId="0" applyFont="1" applyBorder="1" applyAlignment="1">
      <alignment horizontal="left" vertical="top" wrapText="1"/>
    </xf>
    <xf numFmtId="1" fontId="10" fillId="0" borderId="12" xfId="2" applyNumberFormat="1" applyFont="1" applyBorder="1" applyAlignment="1">
      <alignment horizontal="left" vertical="top" wrapText="1"/>
    </xf>
    <xf numFmtId="1" fontId="12" fillId="0" borderId="34" xfId="2" applyNumberFormat="1" applyFont="1" applyBorder="1" applyAlignment="1">
      <alignment horizontal="left" vertical="top" wrapText="1"/>
    </xf>
    <xf numFmtId="0" fontId="11" fillId="0" borderId="35" xfId="2" applyFont="1" applyBorder="1" applyAlignment="1">
      <alignment horizontal="left" vertical="top"/>
    </xf>
    <xf numFmtId="49" fontId="10" fillId="6" borderId="28" xfId="2" applyNumberFormat="1" applyFont="1" applyFill="1" applyBorder="1" applyAlignment="1">
      <alignment horizontal="left" vertical="top" wrapText="1"/>
    </xf>
    <xf numFmtId="1" fontId="10" fillId="0" borderId="28" xfId="2" applyNumberFormat="1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30" xfId="2" applyFont="1" applyBorder="1" applyAlignment="1">
      <alignment horizontal="left" vertical="top" wrapText="1"/>
    </xf>
    <xf numFmtId="1" fontId="10" fillId="0" borderId="0" xfId="2" applyNumberFormat="1" applyFont="1" applyAlignment="1">
      <alignment horizontal="left" vertical="top" wrapText="1"/>
    </xf>
    <xf numFmtId="0" fontId="10" fillId="0" borderId="63" xfId="2" applyFont="1" applyBorder="1" applyAlignment="1">
      <alignment horizontal="left" vertical="top" wrapText="1"/>
    </xf>
    <xf numFmtId="49" fontId="11" fillId="0" borderId="45" xfId="2" applyNumberFormat="1" applyFont="1" applyBorder="1" applyAlignment="1">
      <alignment horizontal="left" vertical="top"/>
    </xf>
    <xf numFmtId="49" fontId="10" fillId="0" borderId="64" xfId="2" applyNumberFormat="1" applyFont="1" applyBorder="1" applyAlignment="1">
      <alignment horizontal="left" vertical="top" wrapText="1"/>
    </xf>
    <xf numFmtId="49" fontId="10" fillId="0" borderId="64" xfId="2" applyNumberFormat="1" applyFont="1" applyBorder="1" applyAlignment="1">
      <alignment horizontal="left" vertical="top"/>
    </xf>
    <xf numFmtId="164" fontId="10" fillId="0" borderId="64" xfId="2" applyNumberFormat="1" applyFont="1" applyBorder="1" applyAlignment="1">
      <alignment horizontal="left" vertical="top"/>
    </xf>
    <xf numFmtId="0" fontId="10" fillId="0" borderId="64" xfId="2" applyFont="1" applyBorder="1" applyAlignment="1">
      <alignment horizontal="left" vertical="top" wrapText="1"/>
    </xf>
    <xf numFmtId="0" fontId="10" fillId="0" borderId="42" xfId="2" applyFont="1" applyBorder="1" applyAlignment="1">
      <alignment horizontal="left" vertical="top" wrapText="1"/>
    </xf>
    <xf numFmtId="0" fontId="10" fillId="0" borderId="65" xfId="2" applyFont="1" applyBorder="1" applyAlignment="1">
      <alignment horizontal="left" vertical="top" wrapText="1"/>
    </xf>
    <xf numFmtId="164" fontId="11" fillId="9" borderId="0" xfId="2" applyNumberFormat="1" applyFont="1" applyFill="1" applyAlignment="1">
      <alignment horizontal="left" vertical="center"/>
    </xf>
    <xf numFmtId="0" fontId="10" fillId="9" borderId="0" xfId="2" applyFont="1" applyFill="1" applyAlignment="1">
      <alignment horizontal="center" vertical="center" wrapText="1"/>
    </xf>
    <xf numFmtId="0" fontId="10" fillId="9" borderId="15" xfId="2" applyFont="1" applyFill="1" applyBorder="1" applyAlignment="1">
      <alignment horizontal="left" vertical="top" wrapText="1"/>
    </xf>
    <xf numFmtId="49" fontId="11" fillId="6" borderId="1" xfId="2" applyNumberFormat="1" applyFont="1" applyFill="1" applyBorder="1" applyAlignment="1">
      <alignment horizontal="left" vertical="top" wrapText="1"/>
    </xf>
    <xf numFmtId="0" fontId="12" fillId="10" borderId="3" xfId="2" applyFont="1" applyFill="1" applyBorder="1" applyAlignment="1">
      <alignment horizontal="left" vertical="top" wrapText="1"/>
    </xf>
    <xf numFmtId="164" fontId="10" fillId="0" borderId="7" xfId="2" applyNumberFormat="1" applyFont="1" applyBorder="1" applyAlignment="1">
      <alignment horizontal="left" vertical="top" wrapText="1"/>
    </xf>
    <xf numFmtId="164" fontId="12" fillId="0" borderId="2" xfId="2" applyNumberFormat="1" applyFont="1" applyBorder="1" applyAlignment="1">
      <alignment horizontal="left" vertical="top" wrapText="1"/>
    </xf>
    <xf numFmtId="0" fontId="12" fillId="0" borderId="3" xfId="2" applyFont="1" applyBorder="1" applyAlignment="1">
      <alignment horizontal="left" vertical="top" wrapText="1"/>
    </xf>
    <xf numFmtId="1" fontId="12" fillId="10" borderId="3" xfId="2" applyNumberFormat="1" applyFont="1" applyFill="1" applyBorder="1" applyAlignment="1">
      <alignment horizontal="left" vertical="top" wrapText="1"/>
    </xf>
    <xf numFmtId="1" fontId="12" fillId="10" borderId="4" xfId="2" applyNumberFormat="1" applyFont="1" applyFill="1" applyBorder="1" applyAlignment="1">
      <alignment horizontal="left" vertical="top" wrapText="1"/>
    </xf>
    <xf numFmtId="1" fontId="12" fillId="10" borderId="2" xfId="2" applyNumberFormat="1" applyFont="1" applyFill="1" applyBorder="1" applyAlignment="1">
      <alignment horizontal="left" vertical="top" wrapText="1"/>
    </xf>
    <xf numFmtId="164" fontId="12" fillId="0" borderId="30" xfId="2" applyNumberFormat="1" applyFont="1" applyBorder="1" applyAlignment="1">
      <alignment horizontal="left" vertical="top" wrapText="1"/>
    </xf>
    <xf numFmtId="164" fontId="12" fillId="0" borderId="14" xfId="2" applyNumberFormat="1" applyFont="1" applyBorder="1" applyAlignment="1">
      <alignment horizontal="left" vertical="top" wrapText="1"/>
    </xf>
    <xf numFmtId="164" fontId="12" fillId="0" borderId="0" xfId="2" applyNumberFormat="1" applyFont="1" applyBorder="1" applyAlignment="1">
      <alignment horizontal="left" vertical="top" wrapText="1"/>
    </xf>
    <xf numFmtId="164" fontId="12" fillId="0" borderId="60" xfId="2" applyNumberFormat="1" applyFont="1" applyBorder="1" applyAlignment="1">
      <alignment horizontal="left" vertical="top" wrapText="1"/>
    </xf>
    <xf numFmtId="0" fontId="12" fillId="0" borderId="21" xfId="2" applyFont="1" applyBorder="1" applyAlignment="1">
      <alignment horizontal="left" vertical="top" wrapText="1"/>
    </xf>
    <xf numFmtId="0" fontId="10" fillId="0" borderId="3" xfId="2" applyFont="1" applyBorder="1" applyAlignment="1">
      <alignment horizontal="left" vertical="top" wrapText="1"/>
    </xf>
    <xf numFmtId="0" fontId="10" fillId="0" borderId="18" xfId="2" applyFont="1" applyBorder="1" applyAlignment="1">
      <alignment horizontal="left" vertical="top" wrapText="1"/>
    </xf>
    <xf numFmtId="0" fontId="12" fillId="0" borderId="26" xfId="0" applyFont="1" applyBorder="1" applyAlignment="1">
      <alignment horizontal="left" vertical="top" wrapText="1"/>
    </xf>
    <xf numFmtId="0" fontId="12" fillId="0" borderId="26" xfId="2" applyFont="1" applyBorder="1" applyAlignment="1">
      <alignment horizontal="left" vertical="top" wrapText="1"/>
    </xf>
    <xf numFmtId="0" fontId="12" fillId="0" borderId="21" xfId="0" applyFont="1" applyBorder="1" applyAlignment="1">
      <alignment horizontal="left" vertical="top" wrapText="1"/>
    </xf>
    <xf numFmtId="3" fontId="10" fillId="0" borderId="21" xfId="3" applyNumberFormat="1" applyFont="1" applyBorder="1" applyAlignment="1">
      <alignment horizontal="left" vertical="top" wrapText="1"/>
    </xf>
    <xf numFmtId="49" fontId="11" fillId="9" borderId="24" xfId="2" applyNumberFormat="1" applyFont="1" applyFill="1" applyBorder="1" applyAlignment="1">
      <alignment horizontal="center" vertical="top" wrapText="1"/>
    </xf>
    <xf numFmtId="49" fontId="11" fillId="9" borderId="23" xfId="2" applyNumberFormat="1" applyFont="1" applyFill="1" applyBorder="1" applyAlignment="1">
      <alignment horizontal="center" vertical="top" wrapText="1"/>
    </xf>
    <xf numFmtId="49" fontId="11" fillId="6" borderId="59" xfId="2" applyNumberFormat="1" applyFont="1" applyFill="1" applyBorder="1" applyAlignment="1">
      <alignment horizontal="left" vertical="top" wrapText="1"/>
    </xf>
    <xf numFmtId="49" fontId="11" fillId="9" borderId="41" xfId="2" applyNumberFormat="1" applyFont="1" applyFill="1" applyBorder="1" applyAlignment="1">
      <alignment horizontal="center" vertical="top" wrapText="1"/>
    </xf>
    <xf numFmtId="164" fontId="12" fillId="0" borderId="26" xfId="2" applyNumberFormat="1" applyFont="1" applyBorder="1" applyAlignment="1">
      <alignment horizontal="left" vertical="top" wrapText="1"/>
    </xf>
    <xf numFmtId="49" fontId="11" fillId="6" borderId="32" xfId="2" applyNumberFormat="1" applyFont="1" applyFill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 wrapText="1"/>
    </xf>
    <xf numFmtId="0" fontId="10" fillId="9" borderId="23" xfId="2" applyFont="1" applyFill="1" applyBorder="1" applyAlignment="1">
      <alignment horizontal="center" vertical="top"/>
    </xf>
    <xf numFmtId="165" fontId="12" fillId="10" borderId="10" xfId="2" applyNumberFormat="1" applyFont="1" applyFill="1" applyBorder="1" applyAlignment="1">
      <alignment horizontal="left" vertical="top" wrapText="1"/>
    </xf>
    <xf numFmtId="165" fontId="12" fillId="10" borderId="34" xfId="2" applyNumberFormat="1" applyFont="1" applyFill="1" applyBorder="1" applyAlignment="1">
      <alignment horizontal="left" vertical="top" wrapText="1"/>
    </xf>
    <xf numFmtId="0" fontId="10" fillId="0" borderId="12" xfId="2" applyFont="1" applyBorder="1" applyAlignment="1">
      <alignment horizontal="left" vertical="top" wrapText="1"/>
    </xf>
    <xf numFmtId="0" fontId="10" fillId="10" borderId="34" xfId="2" applyFont="1" applyFill="1" applyBorder="1" applyAlignment="1">
      <alignment horizontal="left" vertical="top" wrapText="1"/>
    </xf>
    <xf numFmtId="3" fontId="12" fillId="10" borderId="14" xfId="2" applyNumberFormat="1" applyFont="1" applyFill="1" applyBorder="1" applyAlignment="1">
      <alignment horizontal="left" vertical="top" wrapText="1"/>
    </xf>
    <xf numFmtId="3" fontId="12" fillId="10" borderId="10" xfId="2" applyNumberFormat="1" applyFont="1" applyFill="1" applyBorder="1" applyAlignment="1">
      <alignment horizontal="left" vertical="top" wrapText="1"/>
    </xf>
    <xf numFmtId="1" fontId="12" fillId="10" borderId="14" xfId="2" applyNumberFormat="1" applyFont="1" applyFill="1" applyBorder="1" applyAlignment="1">
      <alignment horizontal="left" vertical="top" wrapText="1"/>
    </xf>
    <xf numFmtId="1" fontId="12" fillId="10" borderId="10" xfId="2" applyNumberFormat="1" applyFont="1" applyFill="1" applyBorder="1" applyAlignment="1">
      <alignment horizontal="left" vertical="top" wrapText="1"/>
    </xf>
    <xf numFmtId="1" fontId="12" fillId="10" borderId="34" xfId="2" applyNumberFormat="1" applyFont="1" applyFill="1" applyBorder="1" applyAlignment="1">
      <alignment horizontal="left" vertical="top" wrapText="1"/>
    </xf>
    <xf numFmtId="0" fontId="10" fillId="2" borderId="15" xfId="2" applyFont="1" applyFill="1" applyBorder="1" applyAlignment="1">
      <alignment vertical="top"/>
    </xf>
    <xf numFmtId="0" fontId="10" fillId="7" borderId="0" xfId="2" applyFont="1" applyFill="1" applyBorder="1" applyAlignment="1">
      <alignment vertical="top"/>
    </xf>
    <xf numFmtId="2" fontId="12" fillId="11" borderId="25" xfId="0" applyNumberFormat="1" applyFont="1" applyFill="1" applyBorder="1" applyAlignment="1">
      <alignment horizontal="center" vertical="top"/>
    </xf>
    <xf numFmtId="164" fontId="11" fillId="9" borderId="17" xfId="2" applyNumberFormat="1" applyFont="1" applyFill="1" applyBorder="1" applyAlignment="1">
      <alignment horizontal="left" vertical="center"/>
    </xf>
    <xf numFmtId="1" fontId="12" fillId="10" borderId="15" xfId="2" applyNumberFormat="1" applyFont="1" applyFill="1" applyBorder="1" applyAlignment="1">
      <alignment horizontal="left" vertical="top" wrapText="1"/>
    </xf>
    <xf numFmtId="164" fontId="10" fillId="0" borderId="29" xfId="2" applyNumberFormat="1" applyFont="1" applyBorder="1" applyAlignment="1">
      <alignment horizontal="left" vertical="top" wrapText="1"/>
    </xf>
    <xf numFmtId="0" fontId="10" fillId="0" borderId="29" xfId="2" applyFont="1" applyBorder="1" applyAlignment="1">
      <alignment horizontal="left" vertical="top" wrapText="1"/>
    </xf>
    <xf numFmtId="1" fontId="12" fillId="10" borderId="30" xfId="2" applyNumberFormat="1" applyFont="1" applyFill="1" applyBorder="1" applyAlignment="1">
      <alignment horizontal="left" vertical="top" wrapText="1"/>
    </xf>
    <xf numFmtId="164" fontId="10" fillId="0" borderId="12" xfId="2" applyNumberFormat="1" applyFont="1" applyBorder="1" applyAlignment="1">
      <alignment horizontal="left" vertical="top" wrapText="1"/>
    </xf>
    <xf numFmtId="164" fontId="10" fillId="0" borderId="14" xfId="2" applyNumberFormat="1" applyFont="1" applyBorder="1" applyAlignment="1">
      <alignment horizontal="left" vertical="top" wrapText="1"/>
    </xf>
    <xf numFmtId="164" fontId="10" fillId="0" borderId="52" xfId="2" applyNumberFormat="1" applyFont="1" applyBorder="1" applyAlignment="1">
      <alignment horizontal="left" vertical="top" wrapText="1"/>
    </xf>
    <xf numFmtId="0" fontId="10" fillId="0" borderId="52" xfId="2" applyFont="1" applyBorder="1" applyAlignment="1">
      <alignment horizontal="left" vertical="top" wrapText="1"/>
    </xf>
    <xf numFmtId="1" fontId="12" fillId="10" borderId="21" xfId="2" applyNumberFormat="1" applyFont="1" applyFill="1" applyBorder="1" applyAlignment="1">
      <alignment horizontal="left" vertical="top" wrapText="1"/>
    </xf>
    <xf numFmtId="164" fontId="11" fillId="9" borderId="20" xfId="2" applyNumberFormat="1" applyFont="1" applyFill="1" applyBorder="1" applyAlignment="1">
      <alignment horizontal="left" vertical="center"/>
    </xf>
    <xf numFmtId="164" fontId="11" fillId="9" borderId="18" xfId="2" applyNumberFormat="1" applyFont="1" applyFill="1" applyBorder="1" applyAlignment="1">
      <alignment horizontal="left" vertical="center"/>
    </xf>
    <xf numFmtId="0" fontId="10" fillId="7" borderId="15" xfId="2" applyFont="1" applyFill="1" applyBorder="1" applyAlignment="1">
      <alignment vertical="top"/>
    </xf>
    <xf numFmtId="2" fontId="16" fillId="11" borderId="23" xfId="0" applyNumberFormat="1" applyFont="1" applyFill="1" applyBorder="1" applyAlignment="1">
      <alignment horizontal="center" vertical="top"/>
    </xf>
    <xf numFmtId="165" fontId="10" fillId="10" borderId="30" xfId="2" applyNumberFormat="1" applyFont="1" applyFill="1" applyBorder="1" applyAlignment="1">
      <alignment horizontal="left" vertical="top" wrapText="1"/>
    </xf>
    <xf numFmtId="1" fontId="10" fillId="10" borderId="30" xfId="2" applyNumberFormat="1" applyFont="1" applyFill="1" applyBorder="1" applyAlignment="1">
      <alignment horizontal="left" vertical="top" wrapText="1"/>
    </xf>
    <xf numFmtId="165" fontId="12" fillId="10" borderId="28" xfId="2" applyNumberFormat="1" applyFont="1" applyFill="1" applyBorder="1" applyAlignment="1">
      <alignment horizontal="left" vertical="top" wrapText="1"/>
    </xf>
    <xf numFmtId="0" fontId="10" fillId="0" borderId="0" xfId="2" applyFont="1" applyBorder="1" applyAlignment="1">
      <alignment horizontal="left" vertical="top"/>
    </xf>
    <xf numFmtId="164" fontId="10" fillId="0" borderId="36" xfId="2" applyNumberFormat="1" applyFont="1" applyBorder="1" applyAlignment="1">
      <alignment horizontal="left" vertical="top" wrapText="1"/>
    </xf>
    <xf numFmtId="0" fontId="10" fillId="0" borderId="50" xfId="2" applyFont="1" applyBorder="1" applyAlignment="1">
      <alignment horizontal="left" vertical="top" wrapText="1"/>
    </xf>
    <xf numFmtId="164" fontId="12" fillId="0" borderId="29" xfId="2" applyNumberFormat="1" applyFont="1" applyBorder="1" applyAlignment="1">
      <alignment horizontal="left" vertical="top" wrapText="1"/>
    </xf>
    <xf numFmtId="164" fontId="12" fillId="0" borderId="12" xfId="2" applyNumberFormat="1" applyFont="1" applyBorder="1" applyAlignment="1">
      <alignment horizontal="left" vertical="top" wrapText="1"/>
    </xf>
    <xf numFmtId="2" fontId="12" fillId="10" borderId="0" xfId="2" applyNumberFormat="1" applyFont="1" applyFill="1" applyBorder="1" applyAlignment="1">
      <alignment horizontal="left" vertical="top" wrapText="1"/>
    </xf>
    <xf numFmtId="0" fontId="12" fillId="10" borderId="14" xfId="2" applyFont="1" applyFill="1" applyBorder="1" applyAlignment="1">
      <alignment horizontal="left" vertical="top" wrapText="1"/>
    </xf>
    <xf numFmtId="0" fontId="12" fillId="0" borderId="12" xfId="2" applyFont="1" applyBorder="1" applyAlignment="1">
      <alignment horizontal="left" vertical="top" wrapText="1"/>
    </xf>
    <xf numFmtId="49" fontId="11" fillId="6" borderId="23" xfId="2" applyNumberFormat="1" applyFont="1" applyFill="1" applyBorder="1" applyAlignment="1">
      <alignment horizontal="left" vertical="top" wrapText="1"/>
    </xf>
    <xf numFmtId="49" fontId="11" fillId="0" borderId="35" xfId="2" applyNumberFormat="1" applyFont="1" applyFill="1" applyBorder="1" applyAlignment="1">
      <alignment horizontal="left" vertical="top" wrapText="1"/>
    </xf>
    <xf numFmtId="0" fontId="12" fillId="0" borderId="28" xfId="2" applyFont="1" applyFill="1" applyBorder="1" applyAlignment="1">
      <alignment horizontal="left" vertical="top" wrapText="1"/>
    </xf>
    <xf numFmtId="2" fontId="12" fillId="0" borderId="28" xfId="2" applyNumberFormat="1" applyFont="1" applyFill="1" applyBorder="1" applyAlignment="1">
      <alignment horizontal="left" vertical="top" wrapText="1"/>
    </xf>
    <xf numFmtId="49" fontId="11" fillId="0" borderId="59" xfId="2" applyNumberFormat="1" applyFont="1" applyFill="1" applyBorder="1" applyAlignment="1">
      <alignment horizontal="left" vertical="top" wrapText="1"/>
    </xf>
    <xf numFmtId="0" fontId="12" fillId="0" borderId="21" xfId="2" applyFont="1" applyFill="1" applyBorder="1" applyAlignment="1">
      <alignment horizontal="left" vertical="top" wrapText="1"/>
    </xf>
    <xf numFmtId="0" fontId="12" fillId="0" borderId="52" xfId="2" applyFont="1" applyFill="1" applyBorder="1" applyAlignment="1">
      <alignment horizontal="left" vertical="top" wrapText="1"/>
    </xf>
    <xf numFmtId="1" fontId="12" fillId="0" borderId="21" xfId="2" applyNumberFormat="1" applyFont="1" applyFill="1" applyBorder="1" applyAlignment="1">
      <alignment horizontal="left" vertical="top" wrapText="1"/>
    </xf>
    <xf numFmtId="1" fontId="12" fillId="0" borderId="63" xfId="2" applyNumberFormat="1" applyFont="1" applyFill="1" applyBorder="1" applyAlignment="1">
      <alignment horizontal="left" vertical="top" wrapText="1"/>
    </xf>
    <xf numFmtId="0" fontId="12" fillId="10" borderId="37" xfId="2" applyFont="1" applyFill="1" applyBorder="1" applyAlignment="1">
      <alignment horizontal="left" vertical="top" wrapText="1"/>
    </xf>
    <xf numFmtId="164" fontId="12" fillId="0" borderId="7" xfId="2" applyNumberFormat="1" applyFont="1" applyBorder="1" applyAlignment="1">
      <alignment horizontal="left" vertical="top" wrapText="1"/>
    </xf>
    <xf numFmtId="0" fontId="12" fillId="0" borderId="36" xfId="2" applyFont="1" applyBorder="1" applyAlignment="1">
      <alignment horizontal="left" vertical="top" wrapText="1"/>
    </xf>
    <xf numFmtId="1" fontId="12" fillId="10" borderId="37" xfId="2" applyNumberFormat="1" applyFont="1" applyFill="1" applyBorder="1" applyAlignment="1">
      <alignment horizontal="left" vertical="top" wrapText="1"/>
    </xf>
    <xf numFmtId="49" fontId="11" fillId="6" borderId="29" xfId="2" applyNumberFormat="1" applyFont="1" applyFill="1" applyBorder="1" applyAlignment="1">
      <alignment horizontal="left" vertical="top" wrapText="1"/>
    </xf>
    <xf numFmtId="0" fontId="12" fillId="10" borderId="30" xfId="2" applyFont="1" applyFill="1" applyBorder="1" applyAlignment="1">
      <alignment horizontal="left" vertical="top" wrapText="1"/>
    </xf>
    <xf numFmtId="3" fontId="10" fillId="10" borderId="28" xfId="2" applyNumberFormat="1" applyFont="1" applyFill="1" applyBorder="1" applyAlignment="1">
      <alignment horizontal="left" vertical="top" wrapText="1"/>
    </xf>
    <xf numFmtId="3" fontId="10" fillId="10" borderId="30" xfId="2" applyNumberFormat="1" applyFont="1" applyFill="1" applyBorder="1" applyAlignment="1">
      <alignment horizontal="left" vertical="top" wrapText="1"/>
    </xf>
    <xf numFmtId="49" fontId="11" fillId="6" borderId="33" xfId="2" applyNumberFormat="1" applyFont="1" applyFill="1" applyBorder="1" applyAlignment="1">
      <alignment horizontal="left" vertical="top" wrapText="1"/>
    </xf>
    <xf numFmtId="49" fontId="11" fillId="6" borderId="39" xfId="2" applyNumberFormat="1" applyFont="1" applyFill="1" applyBorder="1" applyAlignment="1">
      <alignment horizontal="left" vertical="top" wrapText="1"/>
    </xf>
    <xf numFmtId="0" fontId="17" fillId="0" borderId="30" xfId="0" applyFont="1" applyBorder="1" applyAlignment="1">
      <alignment horizontal="left" vertical="top" wrapText="1"/>
    </xf>
    <xf numFmtId="1" fontId="10" fillId="10" borderId="14" xfId="2" applyNumberFormat="1" applyFont="1" applyFill="1" applyBorder="1" applyAlignment="1">
      <alignment horizontal="left" vertical="top" wrapText="1"/>
    </xf>
    <xf numFmtId="1" fontId="10" fillId="10" borderId="13" xfId="2" applyNumberFormat="1" applyFont="1" applyFill="1" applyBorder="1" applyAlignment="1">
      <alignment horizontal="left" vertical="top" wrapText="1"/>
    </xf>
    <xf numFmtId="49" fontId="11" fillId="0" borderId="54" xfId="2" applyNumberFormat="1" applyFont="1" applyBorder="1" applyAlignment="1">
      <alignment vertical="top"/>
    </xf>
    <xf numFmtId="49" fontId="10" fillId="0" borderId="26" xfId="2" applyNumberFormat="1" applyFont="1" applyBorder="1" applyAlignment="1">
      <alignment vertical="top"/>
    </xf>
    <xf numFmtId="164" fontId="10" fillId="0" borderId="26" xfId="2" applyNumberFormat="1" applyFont="1" applyBorder="1" applyAlignment="1">
      <alignment vertical="top"/>
    </xf>
    <xf numFmtId="0" fontId="10" fillId="0" borderId="7" xfId="2" applyFont="1" applyBorder="1" applyAlignment="1">
      <alignment vertical="top" wrapText="1"/>
    </xf>
    <xf numFmtId="0" fontId="3" fillId="0" borderId="26" xfId="2" applyFont="1" applyBorder="1" applyAlignment="1">
      <alignment vertical="top" wrapText="1"/>
    </xf>
    <xf numFmtId="49" fontId="11" fillId="0" borderId="35" xfId="2" applyNumberFormat="1" applyFont="1" applyBorder="1" applyAlignment="1">
      <alignment vertical="top"/>
    </xf>
    <xf numFmtId="49" fontId="10" fillId="0" borderId="28" xfId="2" applyNumberFormat="1" applyFont="1" applyBorder="1" applyAlignment="1">
      <alignment vertical="top" wrapText="1"/>
    </xf>
    <xf numFmtId="49" fontId="10" fillId="0" borderId="28" xfId="2" applyNumberFormat="1" applyFont="1" applyBorder="1" applyAlignment="1">
      <alignment vertical="top"/>
    </xf>
    <xf numFmtId="0" fontId="10" fillId="0" borderId="29" xfId="2" applyFont="1" applyBorder="1" applyAlignment="1">
      <alignment vertical="top" wrapText="1"/>
    </xf>
    <xf numFmtId="0" fontId="18" fillId="0" borderId="28" xfId="0" applyFont="1" applyBorder="1" applyAlignment="1">
      <alignment vertical="top"/>
    </xf>
    <xf numFmtId="49" fontId="11" fillId="0" borderId="32" xfId="2" applyNumberFormat="1" applyFont="1" applyBorder="1" applyAlignment="1">
      <alignment vertical="top"/>
    </xf>
    <xf numFmtId="49" fontId="10" fillId="0" borderId="34" xfId="2" applyNumberFormat="1" applyFont="1" applyBorder="1" applyAlignment="1">
      <alignment vertical="top" wrapText="1"/>
    </xf>
    <xf numFmtId="49" fontId="10" fillId="0" borderId="34" xfId="2" applyNumberFormat="1" applyFont="1" applyBorder="1" applyAlignment="1">
      <alignment vertical="top"/>
    </xf>
    <xf numFmtId="164" fontId="10" fillId="0" borderId="34" xfId="2" applyNumberFormat="1" applyFont="1" applyBorder="1" applyAlignment="1">
      <alignment vertical="top"/>
    </xf>
    <xf numFmtId="0" fontId="10" fillId="0" borderId="36" xfId="2" applyFont="1" applyBorder="1" applyAlignment="1">
      <alignment vertical="top" wrapText="1"/>
    </xf>
    <xf numFmtId="0" fontId="10" fillId="0" borderId="34" xfId="2" applyFont="1" applyBorder="1" applyAlignment="1">
      <alignment vertical="top" wrapText="1"/>
    </xf>
    <xf numFmtId="0" fontId="3" fillId="0" borderId="28" xfId="2" applyFont="1" applyBorder="1" applyAlignment="1">
      <alignment vertical="top" wrapText="1"/>
    </xf>
    <xf numFmtId="49" fontId="11" fillId="0" borderId="59" xfId="2" applyNumberFormat="1" applyFont="1" applyBorder="1" applyAlignment="1">
      <alignment vertical="top"/>
    </xf>
    <xf numFmtId="49" fontId="10" fillId="0" borderId="52" xfId="2" applyNumberFormat="1" applyFont="1" applyBorder="1" applyAlignment="1">
      <alignment vertical="top" wrapText="1"/>
    </xf>
    <xf numFmtId="49" fontId="10" fillId="0" borderId="52" xfId="2" applyNumberFormat="1" applyFont="1" applyBorder="1" applyAlignment="1">
      <alignment vertical="top"/>
    </xf>
    <xf numFmtId="164" fontId="10" fillId="0" borderId="52" xfId="2" applyNumberFormat="1" applyFont="1" applyBorder="1" applyAlignment="1">
      <alignment vertical="top"/>
    </xf>
    <xf numFmtId="0" fontId="10" fillId="0" borderId="52" xfId="2" applyFont="1" applyBorder="1" applyAlignment="1">
      <alignment vertical="top" wrapText="1"/>
    </xf>
    <xf numFmtId="0" fontId="12" fillId="0" borderId="15" xfId="0" applyFont="1" applyBorder="1" applyAlignment="1">
      <alignment vertical="top" wrapText="1"/>
    </xf>
    <xf numFmtId="2" fontId="12" fillId="11" borderId="41" xfId="0" applyNumberFormat="1" applyFont="1" applyFill="1" applyBorder="1" applyAlignment="1">
      <alignment horizontal="center" vertical="top"/>
    </xf>
    <xf numFmtId="0" fontId="12" fillId="13" borderId="42" xfId="0" applyFont="1" applyFill="1" applyBorder="1" applyAlignment="1">
      <alignment vertical="top"/>
    </xf>
    <xf numFmtId="0" fontId="16" fillId="0" borderId="54" xfId="0" applyFont="1" applyBorder="1" applyAlignment="1">
      <alignment horizontal="left" vertical="top"/>
    </xf>
    <xf numFmtId="0" fontId="12" fillId="0" borderId="26" xfId="0" applyFont="1" applyBorder="1" applyAlignment="1">
      <alignment horizontal="left" vertical="top"/>
    </xf>
    <xf numFmtId="0" fontId="12" fillId="0" borderId="3" xfId="0" applyFont="1" applyBorder="1" applyAlignment="1">
      <alignment horizontal="left" vertical="top" wrapText="1"/>
    </xf>
    <xf numFmtId="0" fontId="16" fillId="0" borderId="35" xfId="0" applyFont="1" applyBorder="1" applyAlignment="1">
      <alignment horizontal="left" vertical="top"/>
    </xf>
    <xf numFmtId="0" fontId="12" fillId="0" borderId="28" xfId="0" applyFont="1" applyBorder="1" applyAlignment="1">
      <alignment horizontal="left" vertical="top"/>
    </xf>
    <xf numFmtId="0" fontId="16" fillId="0" borderId="59" xfId="0" applyFont="1" applyBorder="1" applyAlignment="1">
      <alignment horizontal="left" vertical="top"/>
    </xf>
    <xf numFmtId="0" fontId="12" fillId="0" borderId="21" xfId="0" applyFont="1" applyBorder="1" applyAlignment="1">
      <alignment horizontal="left" vertical="top"/>
    </xf>
    <xf numFmtId="49" fontId="11" fillId="9" borderId="23" xfId="2" applyNumberFormat="1" applyFont="1" applyFill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/>
    </xf>
    <xf numFmtId="164" fontId="10" fillId="0" borderId="5" xfId="2" applyNumberFormat="1" applyFont="1" applyBorder="1" applyAlignment="1">
      <alignment horizontal="left" vertical="top" wrapText="1"/>
    </xf>
    <xf numFmtId="0" fontId="12" fillId="0" borderId="19" xfId="0" applyFont="1" applyBorder="1" applyAlignment="1">
      <alignment horizontal="left" vertical="top"/>
    </xf>
    <xf numFmtId="164" fontId="10" fillId="0" borderId="19" xfId="2" applyNumberFormat="1" applyFont="1" applyBorder="1" applyAlignment="1">
      <alignment horizontal="left" vertical="top" wrapText="1"/>
    </xf>
    <xf numFmtId="164" fontId="11" fillId="9" borderId="42" xfId="2" applyNumberFormat="1" applyFont="1" applyFill="1" applyBorder="1" applyAlignment="1">
      <alignment horizontal="left" vertical="center" wrapText="1"/>
    </xf>
    <xf numFmtId="164" fontId="11" fillId="9" borderId="44" xfId="2" applyNumberFormat="1" applyFont="1" applyFill="1" applyBorder="1" applyAlignment="1">
      <alignment horizontal="left" vertical="center" wrapText="1"/>
    </xf>
    <xf numFmtId="0" fontId="10" fillId="9" borderId="42" xfId="2" applyFont="1" applyFill="1" applyBorder="1" applyAlignment="1">
      <alignment horizontal="left" vertical="top" wrapText="1"/>
    </xf>
    <xf numFmtId="0" fontId="12" fillId="9" borderId="42" xfId="0" applyFont="1" applyFill="1" applyBorder="1" applyAlignment="1">
      <alignment horizontal="left" vertical="top" wrapText="1"/>
    </xf>
    <xf numFmtId="0" fontId="16" fillId="9" borderId="24" xfId="0" applyFont="1" applyFill="1" applyBorder="1" applyAlignment="1">
      <alignment vertical="top"/>
    </xf>
    <xf numFmtId="0" fontId="12" fillId="9" borderId="23" xfId="0" applyFont="1" applyFill="1" applyBorder="1" applyAlignment="1">
      <alignment vertical="top"/>
    </xf>
    <xf numFmtId="0" fontId="16" fillId="0" borderId="24" xfId="0" applyFont="1" applyBorder="1" applyAlignment="1">
      <alignment horizontal="left" vertical="top"/>
    </xf>
    <xf numFmtId="0" fontId="12" fillId="0" borderId="3" xfId="0" applyFont="1" applyBorder="1" applyAlignment="1">
      <alignment horizontal="left" vertical="top"/>
    </xf>
    <xf numFmtId="0" fontId="16" fillId="0" borderId="41" xfId="0" applyFont="1" applyBorder="1" applyAlignment="1">
      <alignment horizontal="left" vertical="top"/>
    </xf>
    <xf numFmtId="0" fontId="10" fillId="0" borderId="19" xfId="2" applyFont="1" applyBorder="1" applyAlignment="1">
      <alignment horizontal="left" vertical="top" wrapText="1"/>
    </xf>
    <xf numFmtId="0" fontId="12" fillId="0" borderId="19" xfId="0" applyFont="1" applyBorder="1" applyAlignment="1">
      <alignment horizontal="left" vertical="top" wrapText="1"/>
    </xf>
    <xf numFmtId="0" fontId="12" fillId="9" borderId="41" xfId="0" applyFont="1" applyFill="1" applyBorder="1" applyAlignment="1">
      <alignment vertical="top"/>
    </xf>
    <xf numFmtId="49" fontId="16" fillId="6" borderId="35" xfId="2" applyNumberFormat="1" applyFont="1" applyFill="1" applyBorder="1" applyAlignment="1">
      <alignment horizontal="left" vertical="top" wrapText="1"/>
    </xf>
    <xf numFmtId="49" fontId="16" fillId="6" borderId="32" xfId="2" applyNumberFormat="1" applyFont="1" applyFill="1" applyBorder="1" applyAlignment="1">
      <alignment horizontal="left" vertical="top" wrapText="1"/>
    </xf>
    <xf numFmtId="3" fontId="10" fillId="10" borderId="34" xfId="2" applyNumberFormat="1" applyFont="1" applyFill="1" applyBorder="1" applyAlignment="1">
      <alignment horizontal="left" vertical="top" wrapText="1"/>
    </xf>
    <xf numFmtId="49" fontId="12" fillId="6" borderId="28" xfId="2" applyNumberFormat="1" applyFont="1" applyFill="1" applyBorder="1" applyAlignment="1">
      <alignment horizontal="left" vertical="top" wrapText="1"/>
    </xf>
    <xf numFmtId="49" fontId="16" fillId="6" borderId="38" xfId="2" applyNumberFormat="1" applyFont="1" applyFill="1" applyBorder="1" applyAlignment="1">
      <alignment horizontal="left" vertical="top" wrapText="1"/>
    </xf>
    <xf numFmtId="0" fontId="10" fillId="0" borderId="30" xfId="0" applyFont="1" applyBorder="1" applyAlignment="1">
      <alignment horizontal="left" vertical="top" wrapText="1"/>
    </xf>
    <xf numFmtId="49" fontId="16" fillId="6" borderId="59" xfId="2" applyNumberFormat="1" applyFont="1" applyFill="1" applyBorder="1" applyAlignment="1">
      <alignment horizontal="left" vertical="top" wrapText="1"/>
    </xf>
    <xf numFmtId="1" fontId="12" fillId="0" borderId="21" xfId="2" applyNumberFormat="1" applyFont="1" applyBorder="1" applyAlignment="1">
      <alignment horizontal="left" vertical="top" wrapText="1"/>
    </xf>
    <xf numFmtId="1" fontId="12" fillId="0" borderId="26" xfId="2" applyNumberFormat="1" applyFont="1" applyBorder="1" applyAlignment="1">
      <alignment horizontal="left" vertical="top" wrapText="1"/>
    </xf>
    <xf numFmtId="0" fontId="11" fillId="9" borderId="23" xfId="2" applyFont="1" applyFill="1" applyBorder="1" applyAlignment="1">
      <alignment horizontal="left" vertical="top"/>
    </xf>
    <xf numFmtId="0" fontId="16" fillId="9" borderId="0" xfId="0" applyFont="1" applyFill="1" applyAlignment="1">
      <alignment horizontal="left"/>
    </xf>
    <xf numFmtId="0" fontId="16" fillId="9" borderId="2" xfId="0" applyFont="1" applyFill="1" applyBorder="1"/>
    <xf numFmtId="0" fontId="16" fillId="9" borderId="43" xfId="0" applyFont="1" applyFill="1" applyBorder="1"/>
    <xf numFmtId="49" fontId="16" fillId="6" borderId="54" xfId="2" applyNumberFormat="1" applyFont="1" applyFill="1" applyBorder="1" applyAlignment="1">
      <alignment horizontal="left" vertical="top" wrapText="1"/>
    </xf>
    <xf numFmtId="49" fontId="16" fillId="6" borderId="9" xfId="2" applyNumberFormat="1" applyFont="1" applyFill="1" applyBorder="1" applyAlignment="1">
      <alignment horizontal="left" vertical="top" wrapText="1"/>
    </xf>
    <xf numFmtId="0" fontId="11" fillId="0" borderId="32" xfId="2" applyFont="1" applyBorder="1" applyAlignment="1">
      <alignment horizontal="left" vertical="top"/>
    </xf>
    <xf numFmtId="49" fontId="11" fillId="0" borderId="35" xfId="3" applyNumberFormat="1" applyFont="1" applyBorder="1" applyAlignment="1">
      <alignment horizontal="left" vertical="top"/>
    </xf>
    <xf numFmtId="0" fontId="12" fillId="0" borderId="28" xfId="3" applyFont="1" applyBorder="1" applyAlignment="1">
      <alignment horizontal="left" vertical="top" wrapText="1"/>
    </xf>
    <xf numFmtId="3" fontId="10" fillId="0" borderId="28" xfId="3" applyNumberFormat="1" applyFont="1" applyBorder="1" applyAlignment="1">
      <alignment horizontal="left" vertical="top" wrapText="1"/>
    </xf>
    <xf numFmtId="49" fontId="11" fillId="0" borderId="32" xfId="3" applyNumberFormat="1" applyFont="1" applyBorder="1" applyAlignment="1">
      <alignment horizontal="left" vertical="top"/>
    </xf>
    <xf numFmtId="0" fontId="17" fillId="0" borderId="28" xfId="0" applyFont="1" applyBorder="1" applyAlignment="1">
      <alignment horizontal="left" vertical="top"/>
    </xf>
    <xf numFmtId="49" fontId="11" fillId="0" borderId="9" xfId="3" applyNumberFormat="1" applyFont="1" applyBorder="1" applyAlignment="1">
      <alignment horizontal="left" vertical="top"/>
    </xf>
    <xf numFmtId="49" fontId="11" fillId="0" borderId="59" xfId="3" applyNumberFormat="1" applyFont="1" applyBorder="1" applyAlignment="1">
      <alignment horizontal="left" vertical="top"/>
    </xf>
    <xf numFmtId="0" fontId="10" fillId="7" borderId="17" xfId="2" applyFont="1" applyFill="1" applyBorder="1" applyAlignment="1">
      <alignment vertical="top"/>
    </xf>
    <xf numFmtId="164" fontId="11" fillId="7" borderId="45" xfId="2" applyNumberFormat="1" applyFont="1" applyFill="1" applyBorder="1" applyAlignment="1">
      <alignment horizontal="left" vertical="center"/>
    </xf>
    <xf numFmtId="164" fontId="11" fillId="7" borderId="43" xfId="2" applyNumberFormat="1" applyFont="1" applyFill="1" applyBorder="1" applyAlignment="1">
      <alignment horizontal="left" vertical="center"/>
    </xf>
    <xf numFmtId="0" fontId="10" fillId="2" borderId="41" xfId="2" applyFont="1" applyFill="1" applyBorder="1" applyAlignment="1">
      <alignment vertical="top"/>
    </xf>
    <xf numFmtId="0" fontId="10" fillId="2" borderId="42" xfId="2" applyFont="1" applyFill="1" applyBorder="1" applyAlignment="1">
      <alignment vertical="top"/>
    </xf>
    <xf numFmtId="0" fontId="10" fillId="0" borderId="0" xfId="2" applyFont="1" applyAlignment="1">
      <alignment vertical="top"/>
    </xf>
    <xf numFmtId="0" fontId="10" fillId="0" borderId="0" xfId="2" applyFont="1" applyAlignment="1">
      <alignment horizontal="center" vertical="center"/>
    </xf>
    <xf numFmtId="164" fontId="10" fillId="0" borderId="0" xfId="2" applyNumberFormat="1" applyFont="1" applyAlignment="1">
      <alignment horizontal="center" vertical="center"/>
    </xf>
    <xf numFmtId="0" fontId="10" fillId="0" borderId="0" xfId="2" applyFont="1" applyAlignment="1">
      <alignment vertical="center"/>
    </xf>
    <xf numFmtId="3" fontId="11" fillId="0" borderId="53" xfId="2" applyNumberFormat="1" applyFont="1" applyBorder="1" applyAlignment="1">
      <alignment horizontal="center" vertical="center" wrapText="1"/>
    </xf>
    <xf numFmtId="3" fontId="11" fillId="0" borderId="42" xfId="2" applyNumberFormat="1" applyFont="1" applyBorder="1" applyAlignment="1">
      <alignment horizontal="center" vertical="center" wrapText="1"/>
    </xf>
    <xf numFmtId="3" fontId="11" fillId="0" borderId="44" xfId="2" applyNumberFormat="1" applyFont="1" applyBorder="1" applyAlignment="1">
      <alignment horizontal="center" vertical="center" wrapText="1"/>
    </xf>
    <xf numFmtId="3" fontId="11" fillId="14" borderId="53" xfId="2" applyNumberFormat="1" applyFont="1" applyFill="1" applyBorder="1" applyAlignment="1">
      <alignment horizontal="center" vertical="center" wrapText="1"/>
    </xf>
    <xf numFmtId="3" fontId="11" fillId="14" borderId="6" xfId="2" applyNumberFormat="1" applyFont="1" applyFill="1" applyBorder="1" applyAlignment="1">
      <alignment horizontal="center" vertical="center" wrapText="1"/>
    </xf>
    <xf numFmtId="3" fontId="10" fillId="0" borderId="71" xfId="2" applyNumberFormat="1" applyFont="1" applyBorder="1" applyAlignment="1">
      <alignment horizontal="center" vertical="center" wrapText="1"/>
    </xf>
    <xf numFmtId="3" fontId="11" fillId="14" borderId="71" xfId="2" applyNumberFormat="1" applyFont="1" applyFill="1" applyBorder="1" applyAlignment="1">
      <alignment horizontal="center" vertical="center" wrapText="1"/>
    </xf>
    <xf numFmtId="3" fontId="11" fillId="14" borderId="51" xfId="2" applyNumberFormat="1" applyFont="1" applyFill="1" applyBorder="1" applyAlignment="1">
      <alignment horizontal="center" vertical="center" wrapText="1"/>
    </xf>
    <xf numFmtId="3" fontId="11" fillId="13" borderId="44" xfId="2" applyNumberFormat="1" applyFont="1" applyFill="1" applyBorder="1" applyAlignment="1">
      <alignment horizontal="center" vertical="center" wrapText="1"/>
    </xf>
    <xf numFmtId="3" fontId="11" fillId="13" borderId="42" xfId="2" applyNumberFormat="1" applyFont="1" applyFill="1" applyBorder="1" applyAlignment="1">
      <alignment horizontal="center" vertical="center" wrapText="1"/>
    </xf>
    <xf numFmtId="0" fontId="10" fillId="0" borderId="50" xfId="2" applyFont="1" applyBorder="1" applyAlignment="1">
      <alignment horizontal="left" vertical="top" wrapText="1"/>
    </xf>
    <xf numFmtId="1" fontId="12" fillId="10" borderId="14" xfId="2" applyNumberFormat="1" applyFont="1" applyFill="1" applyBorder="1" applyAlignment="1">
      <alignment horizontal="left" vertical="top" wrapText="1"/>
    </xf>
    <xf numFmtId="1" fontId="12" fillId="10" borderId="10" xfId="2" applyNumberFormat="1" applyFont="1" applyFill="1" applyBorder="1" applyAlignment="1">
      <alignment horizontal="left" vertical="top" wrapText="1"/>
    </xf>
    <xf numFmtId="164" fontId="10" fillId="0" borderId="12" xfId="2" applyNumberFormat="1" applyFont="1" applyBorder="1" applyAlignment="1">
      <alignment horizontal="left" vertical="top" wrapText="1"/>
    </xf>
    <xf numFmtId="164" fontId="10" fillId="0" borderId="36" xfId="2" applyNumberFormat="1" applyFont="1" applyBorder="1" applyAlignment="1">
      <alignment horizontal="left" vertical="top" wrapText="1"/>
    </xf>
    <xf numFmtId="164" fontId="10" fillId="0" borderId="14" xfId="2" applyNumberFormat="1" applyFont="1" applyBorder="1" applyAlignment="1">
      <alignment horizontal="left" vertical="top" wrapText="1"/>
    </xf>
    <xf numFmtId="164" fontId="12" fillId="0" borderId="14" xfId="2" applyNumberFormat="1" applyFont="1" applyBorder="1" applyAlignment="1">
      <alignment horizontal="left" vertical="top" wrapText="1"/>
    </xf>
    <xf numFmtId="164" fontId="12" fillId="0" borderId="12" xfId="2" applyNumberFormat="1" applyFont="1" applyBorder="1" applyAlignment="1">
      <alignment horizontal="left" vertical="top" wrapText="1"/>
    </xf>
    <xf numFmtId="164" fontId="12" fillId="0" borderId="0" xfId="2" applyNumberFormat="1" applyFont="1" applyBorder="1" applyAlignment="1">
      <alignment horizontal="left" vertical="top" wrapText="1"/>
    </xf>
    <xf numFmtId="0" fontId="12" fillId="0" borderId="29" xfId="2" applyFont="1" applyBorder="1" applyAlignment="1">
      <alignment horizontal="left" vertical="top" wrapText="1"/>
    </xf>
    <xf numFmtId="0" fontId="12" fillId="0" borderId="52" xfId="2" applyFont="1" applyBorder="1" applyAlignment="1">
      <alignment horizontal="left" vertical="top" wrapText="1"/>
    </xf>
    <xf numFmtId="164" fontId="10" fillId="0" borderId="14" xfId="2" applyNumberFormat="1" applyFont="1" applyFill="1" applyBorder="1" applyAlignment="1">
      <alignment horizontal="left" vertical="top" wrapText="1"/>
    </xf>
    <xf numFmtId="3" fontId="3" fillId="0" borderId="14" xfId="3" applyNumberFormat="1" applyFont="1" applyBorder="1" applyAlignment="1">
      <alignment horizontal="left" vertical="top" wrapText="1"/>
    </xf>
    <xf numFmtId="0" fontId="10" fillId="0" borderId="5" xfId="2" applyFont="1" applyBorder="1" applyAlignment="1">
      <alignment horizontal="left" vertical="top" wrapText="1"/>
    </xf>
    <xf numFmtId="164" fontId="10" fillId="0" borderId="0" xfId="2" applyNumberFormat="1" applyFont="1" applyBorder="1" applyAlignment="1">
      <alignment horizontal="left" vertical="top" wrapText="1"/>
    </xf>
    <xf numFmtId="164" fontId="10" fillId="0" borderId="30" xfId="2" applyNumberFormat="1" applyFont="1" applyBorder="1" applyAlignment="1">
      <alignment horizontal="left" vertical="top" wrapText="1"/>
    </xf>
    <xf numFmtId="164" fontId="10" fillId="0" borderId="50" xfId="2" applyNumberFormat="1" applyFont="1" applyBorder="1" applyAlignment="1">
      <alignment horizontal="left" vertical="top" wrapText="1"/>
    </xf>
    <xf numFmtId="164" fontId="10" fillId="0" borderId="13" xfId="2" applyNumberFormat="1" applyFont="1" applyBorder="1" applyAlignment="1">
      <alignment horizontal="left" vertical="top" wrapText="1"/>
    </xf>
    <xf numFmtId="164" fontId="10" fillId="0" borderId="39" xfId="2" applyNumberFormat="1" applyFont="1" applyBorder="1" applyAlignment="1">
      <alignment horizontal="left" vertical="top" wrapText="1"/>
    </xf>
    <xf numFmtId="164" fontId="10" fillId="0" borderId="10" xfId="2" applyNumberFormat="1" applyFont="1" applyBorder="1" applyAlignment="1">
      <alignment horizontal="left" vertical="top" wrapText="1"/>
    </xf>
    <xf numFmtId="164" fontId="11" fillId="9" borderId="45" xfId="2" applyNumberFormat="1" applyFont="1" applyFill="1" applyBorder="1" applyAlignment="1">
      <alignment horizontal="left" vertical="center"/>
    </xf>
    <xf numFmtId="164" fontId="11" fillId="9" borderId="42" xfId="2" applyNumberFormat="1" applyFont="1" applyFill="1" applyBorder="1" applyAlignment="1">
      <alignment horizontal="left" vertical="center"/>
    </xf>
    <xf numFmtId="164" fontId="11" fillId="9" borderId="43" xfId="2" applyNumberFormat="1" applyFont="1" applyFill="1" applyBorder="1" applyAlignment="1">
      <alignment horizontal="left" vertical="center"/>
    </xf>
    <xf numFmtId="164" fontId="16" fillId="9" borderId="0" xfId="2" applyNumberFormat="1" applyFont="1" applyFill="1" applyBorder="1" applyAlignment="1">
      <alignment horizontal="left" vertical="center" wrapText="1"/>
    </xf>
    <xf numFmtId="0" fontId="10" fillId="0" borderId="6" xfId="2" applyFont="1" applyBorder="1" applyAlignment="1">
      <alignment horizontal="left" vertical="top" wrapText="1"/>
    </xf>
    <xf numFmtId="0" fontId="10" fillId="6" borderId="50" xfId="2" applyFont="1" applyFill="1" applyBorder="1" applyAlignment="1">
      <alignment horizontal="left" vertical="top" wrapText="1"/>
    </xf>
    <xf numFmtId="0" fontId="10" fillId="6" borderId="51" xfId="2" applyFont="1" applyFill="1" applyBorder="1" applyAlignment="1">
      <alignment horizontal="left" vertical="top" wrapText="1"/>
    </xf>
    <xf numFmtId="0" fontId="10" fillId="0" borderId="51" xfId="2" applyFont="1" applyBorder="1" applyAlignment="1">
      <alignment horizontal="left" vertical="top" wrapText="1"/>
    </xf>
    <xf numFmtId="0" fontId="12" fillId="0" borderId="39" xfId="2" applyFont="1" applyBorder="1" applyAlignment="1">
      <alignment horizontal="left" vertical="top" wrapText="1"/>
    </xf>
    <xf numFmtId="1" fontId="10" fillId="10" borderId="7" xfId="2" applyNumberFormat="1" applyFont="1" applyFill="1" applyBorder="1" applyAlignment="1">
      <alignment horizontal="left" vertical="top" wrapText="1"/>
    </xf>
    <xf numFmtId="165" fontId="10" fillId="10" borderId="29" xfId="2" applyNumberFormat="1" applyFont="1" applyFill="1" applyBorder="1" applyAlignment="1">
      <alignment horizontal="left" vertical="top" wrapText="1"/>
    </xf>
    <xf numFmtId="1" fontId="12" fillId="10" borderId="50" xfId="2" applyNumberFormat="1" applyFont="1" applyFill="1" applyBorder="1" applyAlignment="1">
      <alignment horizontal="left" vertical="top" wrapText="1"/>
    </xf>
    <xf numFmtId="165" fontId="12" fillId="10" borderId="29" xfId="2" applyNumberFormat="1" applyFont="1" applyFill="1" applyBorder="1" applyAlignment="1">
      <alignment horizontal="left" vertical="top" wrapText="1"/>
    </xf>
    <xf numFmtId="2" fontId="12" fillId="10" borderId="29" xfId="2" applyNumberFormat="1" applyFont="1" applyFill="1" applyBorder="1" applyAlignment="1">
      <alignment horizontal="left" vertical="top" wrapText="1"/>
    </xf>
    <xf numFmtId="1" fontId="12" fillId="10" borderId="12" xfId="2" applyNumberFormat="1" applyFont="1" applyFill="1" applyBorder="1" applyAlignment="1">
      <alignment horizontal="left" vertical="top" wrapText="1"/>
    </xf>
    <xf numFmtId="1" fontId="12" fillId="10" borderId="11" xfId="2" applyNumberFormat="1" applyFont="1" applyFill="1" applyBorder="1" applyAlignment="1">
      <alignment horizontal="left" vertical="top" wrapText="1"/>
    </xf>
    <xf numFmtId="1" fontId="10" fillId="10" borderId="0" xfId="2" applyNumberFormat="1" applyFont="1" applyFill="1" applyBorder="1" applyAlignment="1">
      <alignment horizontal="left" vertical="top" wrapText="1"/>
    </xf>
    <xf numFmtId="165" fontId="10" fillId="10" borderId="0" xfId="2" applyNumberFormat="1" applyFont="1" applyFill="1" applyBorder="1" applyAlignment="1">
      <alignment horizontal="left" vertical="top" wrapText="1"/>
    </xf>
    <xf numFmtId="165" fontId="12" fillId="10" borderId="0" xfId="2" applyNumberFormat="1" applyFont="1" applyFill="1" applyBorder="1" applyAlignment="1">
      <alignment horizontal="left" vertical="top" wrapText="1"/>
    </xf>
    <xf numFmtId="1" fontId="12" fillId="10" borderId="0" xfId="2" applyNumberFormat="1" applyFont="1" applyFill="1" applyBorder="1" applyAlignment="1">
      <alignment horizontal="left" vertical="top" wrapText="1"/>
    </xf>
    <xf numFmtId="2" fontId="10" fillId="10" borderId="0" xfId="2" applyNumberFormat="1" applyFont="1" applyFill="1" applyBorder="1" applyAlignment="1">
      <alignment horizontal="left" vertical="top" wrapText="1"/>
    </xf>
    <xf numFmtId="3" fontId="12" fillId="10" borderId="29" xfId="2" applyNumberFormat="1" applyFont="1" applyFill="1" applyBorder="1" applyAlignment="1">
      <alignment horizontal="left" vertical="top" wrapText="1"/>
    </xf>
    <xf numFmtId="3" fontId="10" fillId="0" borderId="29" xfId="2" applyNumberFormat="1" applyFont="1" applyBorder="1" applyAlignment="1">
      <alignment horizontal="left" vertical="top" wrapText="1"/>
    </xf>
    <xf numFmtId="3" fontId="10" fillId="10" borderId="37" xfId="2" applyNumberFormat="1" applyFont="1" applyFill="1" applyBorder="1" applyAlignment="1">
      <alignment horizontal="left" vertical="top" wrapText="1"/>
    </xf>
    <xf numFmtId="3" fontId="12" fillId="10" borderId="0" xfId="2" applyNumberFormat="1" applyFont="1" applyFill="1" applyBorder="1" applyAlignment="1">
      <alignment horizontal="left" vertical="top" wrapText="1"/>
    </xf>
    <xf numFmtId="3" fontId="10" fillId="0" borderId="30" xfId="2" applyNumberFormat="1" applyFont="1" applyBorder="1" applyAlignment="1">
      <alignment horizontal="left" vertical="top" wrapText="1"/>
    </xf>
    <xf numFmtId="1" fontId="12" fillId="10" borderId="52" xfId="2" applyNumberFormat="1" applyFont="1" applyFill="1" applyBorder="1" applyAlignment="1">
      <alignment horizontal="left" vertical="top" wrapText="1"/>
    </xf>
    <xf numFmtId="0" fontId="10" fillId="0" borderId="30" xfId="3" applyFont="1" applyBorder="1" applyAlignment="1">
      <alignment horizontal="left" vertical="top" wrapText="1"/>
    </xf>
    <xf numFmtId="0" fontId="10" fillId="0" borderId="63" xfId="3" applyFont="1" applyBorder="1" applyAlignment="1">
      <alignment horizontal="left" vertical="top" wrapText="1"/>
    </xf>
    <xf numFmtId="0" fontId="12" fillId="0" borderId="7" xfId="2" applyFont="1" applyBorder="1" applyAlignment="1">
      <alignment horizontal="left" vertical="top" wrapText="1"/>
    </xf>
    <xf numFmtId="0" fontId="10" fillId="0" borderId="29" xfId="3" applyFont="1" applyBorder="1" applyAlignment="1">
      <alignment horizontal="left" vertical="top" wrapText="1"/>
    </xf>
    <xf numFmtId="164" fontId="12" fillId="0" borderId="13" xfId="2" applyNumberFormat="1" applyFont="1" applyBorder="1" applyAlignment="1">
      <alignment horizontal="left" vertical="top" wrapText="1"/>
    </xf>
    <xf numFmtId="164" fontId="12" fillId="0" borderId="39" xfId="2" applyNumberFormat="1" applyFont="1" applyBorder="1" applyAlignment="1">
      <alignment horizontal="left" vertical="top" wrapText="1"/>
    </xf>
    <xf numFmtId="164" fontId="16" fillId="9" borderId="0" xfId="0" applyNumberFormat="1" applyFont="1" applyFill="1" applyBorder="1"/>
    <xf numFmtId="164" fontId="12" fillId="10" borderId="0" xfId="2" applyNumberFormat="1" applyFont="1" applyFill="1" applyBorder="1" applyAlignment="1">
      <alignment horizontal="left" vertical="top" wrapText="1"/>
    </xf>
    <xf numFmtId="164" fontId="10" fillId="0" borderId="0" xfId="3" applyNumberFormat="1" applyFont="1" applyBorder="1" applyAlignment="1">
      <alignment horizontal="left" vertical="top"/>
    </xf>
    <xf numFmtId="164" fontId="16" fillId="9" borderId="45" xfId="2" applyNumberFormat="1" applyFont="1" applyFill="1" applyBorder="1" applyAlignment="1">
      <alignment horizontal="left" vertical="center" wrapText="1"/>
    </xf>
    <xf numFmtId="164" fontId="16" fillId="9" borderId="42" xfId="2" applyNumberFormat="1" applyFont="1" applyFill="1" applyBorder="1" applyAlignment="1">
      <alignment horizontal="left" vertical="center" wrapText="1"/>
    </xf>
    <xf numFmtId="164" fontId="16" fillId="9" borderId="43" xfId="2" applyNumberFormat="1" applyFont="1" applyFill="1" applyBorder="1" applyAlignment="1">
      <alignment horizontal="left" vertical="center" wrapText="1"/>
    </xf>
    <xf numFmtId="164" fontId="16" fillId="11" borderId="45" xfId="2" applyNumberFormat="1" applyFont="1" applyFill="1" applyBorder="1" applyAlignment="1">
      <alignment horizontal="left" vertical="center" wrapText="1"/>
    </xf>
    <xf numFmtId="164" fontId="16" fillId="11" borderId="42" xfId="2" applyNumberFormat="1" applyFont="1" applyFill="1" applyBorder="1" applyAlignment="1">
      <alignment horizontal="left" vertical="center" wrapText="1"/>
    </xf>
    <xf numFmtId="164" fontId="16" fillId="11" borderId="43" xfId="2" applyNumberFormat="1" applyFont="1" applyFill="1" applyBorder="1" applyAlignment="1">
      <alignment horizontal="left" vertical="center" wrapText="1"/>
    </xf>
    <xf numFmtId="164" fontId="11" fillId="7" borderId="42" xfId="2" applyNumberFormat="1" applyFont="1" applyFill="1" applyBorder="1" applyAlignment="1">
      <alignment horizontal="left" vertical="center"/>
    </xf>
    <xf numFmtId="164" fontId="11" fillId="2" borderId="45" xfId="2" applyNumberFormat="1" applyFont="1" applyFill="1" applyBorder="1" applyAlignment="1">
      <alignment horizontal="left" vertical="top" wrapText="1"/>
    </xf>
    <xf numFmtId="164" fontId="11" fillId="2" borderId="42" xfId="2" applyNumberFormat="1" applyFont="1" applyFill="1" applyBorder="1" applyAlignment="1">
      <alignment horizontal="left" vertical="top" wrapText="1"/>
    </xf>
    <xf numFmtId="164" fontId="11" fillId="2" borderId="43" xfId="2" applyNumberFormat="1" applyFont="1" applyFill="1" applyBorder="1" applyAlignment="1">
      <alignment horizontal="left" vertical="top" wrapText="1"/>
    </xf>
    <xf numFmtId="3" fontId="3" fillId="6" borderId="14" xfId="3" applyNumberFormat="1" applyFont="1" applyFill="1" applyBorder="1" applyAlignment="1">
      <alignment horizontal="left" vertical="top" wrapText="1"/>
    </xf>
    <xf numFmtId="3" fontId="11" fillId="14" borderId="67" xfId="2" applyNumberFormat="1" applyFont="1" applyFill="1" applyBorder="1" applyAlignment="1">
      <alignment horizontal="center" vertical="center" wrapText="1"/>
    </xf>
    <xf numFmtId="3" fontId="10" fillId="0" borderId="73" xfId="2" applyNumberFormat="1" applyFont="1" applyBorder="1" applyAlignment="1">
      <alignment horizontal="center" vertical="center" wrapText="1"/>
    </xf>
    <xf numFmtId="3" fontId="11" fillId="14" borderId="73" xfId="2" applyNumberFormat="1" applyFont="1" applyFill="1" applyBorder="1" applyAlignment="1">
      <alignment horizontal="center" vertical="center" wrapText="1"/>
    </xf>
    <xf numFmtId="3" fontId="11" fillId="13" borderId="45" xfId="2" applyNumberFormat="1" applyFont="1" applyFill="1" applyBorder="1" applyAlignment="1">
      <alignment horizontal="center" vertical="center" wrapText="1"/>
    </xf>
    <xf numFmtId="0" fontId="4" fillId="0" borderId="44" xfId="2" applyFont="1" applyBorder="1" applyAlignment="1">
      <alignment horizontal="center" vertical="center"/>
    </xf>
    <xf numFmtId="0" fontId="10" fillId="2" borderId="34" xfId="2" applyFont="1" applyFill="1" applyBorder="1" applyAlignment="1">
      <alignment horizontal="center" vertical="top"/>
    </xf>
    <xf numFmtId="0" fontId="10" fillId="0" borderId="28" xfId="2" applyFont="1" applyBorder="1" applyAlignment="1">
      <alignment horizontal="center" vertical="top"/>
    </xf>
    <xf numFmtId="0" fontId="10" fillId="2" borderId="28" xfId="2" applyFont="1" applyFill="1" applyBorder="1" applyAlignment="1">
      <alignment horizontal="center" vertical="top"/>
    </xf>
    <xf numFmtId="0" fontId="10" fillId="0" borderId="14" xfId="2" applyFont="1" applyBorder="1" applyAlignment="1">
      <alignment horizontal="center" vertical="top"/>
    </xf>
    <xf numFmtId="0" fontId="10" fillId="15" borderId="44" xfId="2" applyFont="1" applyFill="1" applyBorder="1" applyAlignment="1">
      <alignment horizontal="center" vertical="top"/>
    </xf>
    <xf numFmtId="164" fontId="3" fillId="6" borderId="14" xfId="3" applyNumberFormat="1" applyFont="1" applyFill="1" applyBorder="1" applyAlignment="1">
      <alignment horizontal="left" vertical="top"/>
    </xf>
    <xf numFmtId="0" fontId="3" fillId="9" borderId="74" xfId="3" applyFont="1" applyFill="1" applyBorder="1" applyAlignment="1">
      <alignment horizontal="left" vertical="top" wrapText="1"/>
    </xf>
    <xf numFmtId="3" fontId="3" fillId="9" borderId="74" xfId="3" applyNumberFormat="1" applyFont="1" applyFill="1" applyBorder="1" applyAlignment="1">
      <alignment horizontal="left" vertical="top" wrapText="1"/>
    </xf>
    <xf numFmtId="3" fontId="3" fillId="9" borderId="75" xfId="3" applyNumberFormat="1" applyFont="1" applyFill="1" applyBorder="1" applyAlignment="1">
      <alignment horizontal="left" vertical="top" wrapText="1"/>
    </xf>
    <xf numFmtId="0" fontId="10" fillId="0" borderId="50" xfId="2" applyFont="1" applyBorder="1" applyAlignment="1">
      <alignment horizontal="left" vertical="top" wrapText="1"/>
    </xf>
    <xf numFmtId="1" fontId="12" fillId="10" borderId="14" xfId="2" applyNumberFormat="1" applyFont="1" applyFill="1" applyBorder="1" applyAlignment="1">
      <alignment horizontal="left" vertical="top" wrapText="1"/>
    </xf>
    <xf numFmtId="0" fontId="10" fillId="0" borderId="28" xfId="2" applyFont="1" applyBorder="1" applyAlignment="1">
      <alignment horizontal="left" vertical="top" wrapText="1"/>
    </xf>
    <xf numFmtId="1" fontId="10" fillId="0" borderId="28" xfId="2" applyNumberFormat="1" applyFont="1" applyBorder="1" applyAlignment="1">
      <alignment horizontal="left" vertical="top" wrapText="1"/>
    </xf>
    <xf numFmtId="0" fontId="12" fillId="10" borderId="28" xfId="2" applyFont="1" applyFill="1" applyBorder="1" applyAlignment="1">
      <alignment horizontal="left" vertical="top" wrapText="1"/>
    </xf>
    <xf numFmtId="0" fontId="12" fillId="0" borderId="28" xfId="2" applyFont="1" applyBorder="1" applyAlignment="1">
      <alignment horizontal="left" vertical="top" wrapText="1"/>
    </xf>
    <xf numFmtId="1" fontId="12" fillId="10" borderId="28" xfId="2" applyNumberFormat="1" applyFont="1" applyFill="1" applyBorder="1" applyAlignment="1">
      <alignment horizontal="left" vertical="top" wrapText="1"/>
    </xf>
    <xf numFmtId="1" fontId="12" fillId="0" borderId="28" xfId="2" applyNumberFormat="1" applyFont="1" applyBorder="1" applyAlignment="1">
      <alignment horizontal="left" vertical="top" wrapText="1"/>
    </xf>
    <xf numFmtId="0" fontId="10" fillId="0" borderId="14" xfId="2" applyFont="1" applyBorder="1" applyAlignment="1">
      <alignment horizontal="left" vertical="top" wrapText="1"/>
    </xf>
    <xf numFmtId="0" fontId="10" fillId="0" borderId="34" xfId="2" applyFont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 wrapText="1"/>
    </xf>
    <xf numFmtId="0" fontId="10" fillId="9" borderId="42" xfId="2" applyFont="1" applyFill="1" applyBorder="1" applyAlignment="1">
      <alignment horizontal="center" vertical="top" wrapText="1"/>
    </xf>
    <xf numFmtId="0" fontId="10" fillId="0" borderId="26" xfId="2" applyFont="1" applyBorder="1" applyAlignment="1">
      <alignment horizontal="left" vertical="top" wrapText="1"/>
    </xf>
    <xf numFmtId="1" fontId="12" fillId="10" borderId="3" xfId="2" applyNumberFormat="1" applyFont="1" applyFill="1" applyBorder="1" applyAlignment="1">
      <alignment horizontal="left" vertical="top" wrapText="1"/>
    </xf>
    <xf numFmtId="1" fontId="12" fillId="10" borderId="10" xfId="2" applyNumberFormat="1" applyFont="1" applyFill="1" applyBorder="1" applyAlignment="1">
      <alignment horizontal="left" vertical="top" wrapText="1"/>
    </xf>
    <xf numFmtId="0" fontId="10" fillId="9" borderId="42" xfId="2" applyFont="1" applyFill="1" applyBorder="1" applyAlignment="1">
      <alignment horizontal="center" vertical="center" wrapText="1"/>
    </xf>
    <xf numFmtId="164" fontId="12" fillId="0" borderId="28" xfId="2" applyNumberFormat="1" applyFont="1" applyBorder="1" applyAlignment="1">
      <alignment horizontal="left" vertical="top" wrapText="1"/>
    </xf>
    <xf numFmtId="0" fontId="10" fillId="0" borderId="13" xfId="2" applyFont="1" applyBorder="1" applyAlignment="1">
      <alignment horizontal="left" vertical="top" wrapText="1"/>
    </xf>
    <xf numFmtId="1" fontId="12" fillId="0" borderId="34" xfId="2" applyNumberFormat="1" applyFont="1" applyBorder="1" applyAlignment="1">
      <alignment horizontal="left" vertical="top" wrapText="1"/>
    </xf>
    <xf numFmtId="0" fontId="10" fillId="0" borderId="36" xfId="2" applyFont="1" applyBorder="1" applyAlignment="1">
      <alignment horizontal="left" vertical="top" wrapText="1"/>
    </xf>
    <xf numFmtId="49" fontId="11" fillId="6" borderId="32" xfId="2" applyNumberFormat="1" applyFont="1" applyFill="1" applyBorder="1" applyAlignment="1">
      <alignment horizontal="left" vertical="top" wrapText="1"/>
    </xf>
    <xf numFmtId="164" fontId="10" fillId="0" borderId="12" xfId="2" applyNumberFormat="1" applyFont="1" applyBorder="1" applyAlignment="1">
      <alignment horizontal="left" vertical="top" wrapText="1"/>
    </xf>
    <xf numFmtId="164" fontId="10" fillId="0" borderId="36" xfId="2" applyNumberFormat="1" applyFont="1" applyBorder="1" applyAlignment="1">
      <alignment horizontal="left" vertical="top" wrapText="1"/>
    </xf>
    <xf numFmtId="164" fontId="10" fillId="0" borderId="14" xfId="2" applyNumberFormat="1" applyFont="1" applyBorder="1" applyAlignment="1">
      <alignment horizontal="left" vertical="top" wrapText="1"/>
    </xf>
    <xf numFmtId="164" fontId="10" fillId="0" borderId="34" xfId="2" applyNumberFormat="1" applyFont="1" applyBorder="1" applyAlignment="1">
      <alignment horizontal="left" vertical="top" wrapText="1"/>
    </xf>
    <xf numFmtId="0" fontId="10" fillId="0" borderId="34" xfId="0" applyFont="1" applyBorder="1" applyAlignment="1">
      <alignment horizontal="left" vertical="top" wrapText="1"/>
    </xf>
    <xf numFmtId="0" fontId="10" fillId="0" borderId="51" xfId="2" applyFont="1" applyBorder="1" applyAlignment="1">
      <alignment horizontal="left" vertical="top" wrapText="1"/>
    </xf>
    <xf numFmtId="1" fontId="10" fillId="10" borderId="0" xfId="2" applyNumberFormat="1" applyFont="1" applyFill="1" applyBorder="1" applyAlignment="1">
      <alignment horizontal="left" vertical="top" wrapText="1"/>
    </xf>
    <xf numFmtId="1" fontId="12" fillId="10" borderId="0" xfId="2" applyNumberFormat="1" applyFont="1" applyFill="1" applyBorder="1" applyAlignment="1">
      <alignment horizontal="left" vertical="top" wrapText="1"/>
    </xf>
    <xf numFmtId="165" fontId="12" fillId="10" borderId="34" xfId="2" applyNumberFormat="1" applyFont="1" applyFill="1" applyBorder="1" applyAlignment="1">
      <alignment horizontal="left" vertical="top" wrapText="1"/>
    </xf>
    <xf numFmtId="164" fontId="12" fillId="0" borderId="12" xfId="2" applyNumberFormat="1" applyFont="1" applyBorder="1" applyAlignment="1">
      <alignment horizontal="left" vertical="top" wrapText="1"/>
    </xf>
    <xf numFmtId="164" fontId="12" fillId="0" borderId="14" xfId="2" applyNumberFormat="1" applyFont="1" applyBorder="1" applyAlignment="1">
      <alignment horizontal="left" vertical="top" wrapText="1"/>
    </xf>
    <xf numFmtId="0" fontId="10" fillId="0" borderId="10" xfId="2" applyFont="1" applyBorder="1" applyAlignment="1">
      <alignment horizontal="left" vertical="top" wrapText="1"/>
    </xf>
    <xf numFmtId="0" fontId="12" fillId="0" borderId="3" xfId="2" applyFont="1" applyBorder="1" applyAlignment="1">
      <alignment horizontal="left" vertical="top" wrapText="1"/>
    </xf>
    <xf numFmtId="0" fontId="10" fillId="9" borderId="17" xfId="2" applyFont="1" applyFill="1" applyBorder="1" applyAlignment="1">
      <alignment horizontal="center" vertical="top" wrapText="1"/>
    </xf>
    <xf numFmtId="0" fontId="10" fillId="9" borderId="17" xfId="2" applyFont="1" applyFill="1" applyBorder="1" applyAlignment="1">
      <alignment horizontal="center" vertical="center" wrapText="1"/>
    </xf>
    <xf numFmtId="49" fontId="11" fillId="6" borderId="9" xfId="2" applyNumberFormat="1" applyFont="1" applyFill="1" applyBorder="1" applyAlignment="1">
      <alignment horizontal="left" vertical="top" wrapText="1"/>
    </xf>
    <xf numFmtId="164" fontId="12" fillId="0" borderId="0" xfId="2" applyNumberFormat="1" applyFont="1" applyBorder="1" applyAlignment="1">
      <alignment horizontal="left" vertical="top" wrapText="1"/>
    </xf>
    <xf numFmtId="49" fontId="11" fillId="6" borderId="35" xfId="2" applyNumberFormat="1" applyFont="1" applyFill="1" applyBorder="1" applyAlignment="1">
      <alignment horizontal="left" vertical="top" wrapText="1"/>
    </xf>
    <xf numFmtId="0" fontId="12" fillId="0" borderId="29" xfId="2" applyFont="1" applyBorder="1" applyAlignment="1">
      <alignment horizontal="left" vertical="top" wrapText="1"/>
    </xf>
    <xf numFmtId="3" fontId="12" fillId="10" borderId="28" xfId="2" applyNumberFormat="1" applyFont="1" applyFill="1" applyBorder="1" applyAlignment="1">
      <alignment horizontal="left" vertical="top" wrapText="1"/>
    </xf>
    <xf numFmtId="0" fontId="10" fillId="0" borderId="21" xfId="2" applyFont="1" applyBorder="1" applyAlignment="1">
      <alignment horizontal="left" vertical="top" wrapText="1"/>
    </xf>
    <xf numFmtId="3" fontId="12" fillId="10" borderId="21" xfId="2" applyNumberFormat="1" applyFont="1" applyFill="1" applyBorder="1" applyAlignment="1">
      <alignment horizontal="left" vertical="top" wrapText="1"/>
    </xf>
    <xf numFmtId="49" fontId="11" fillId="9" borderId="24" xfId="2" applyNumberFormat="1" applyFont="1" applyFill="1" applyBorder="1" applyAlignment="1">
      <alignment horizontal="center" vertical="top" wrapText="1"/>
    </xf>
    <xf numFmtId="165" fontId="12" fillId="10" borderId="10" xfId="2" applyNumberFormat="1" applyFont="1" applyFill="1" applyBorder="1" applyAlignment="1">
      <alignment horizontal="left" vertical="top" wrapText="1"/>
    </xf>
    <xf numFmtId="164" fontId="10" fillId="6" borderId="14" xfId="2" applyNumberFormat="1" applyFont="1" applyFill="1" applyBorder="1" applyAlignment="1">
      <alignment horizontal="left" vertical="top" wrapText="1"/>
    </xf>
    <xf numFmtId="49" fontId="11" fillId="7" borderId="42" xfId="2" applyNumberFormat="1" applyFont="1" applyFill="1" applyBorder="1" applyAlignment="1">
      <alignment horizontal="right" vertical="top" wrapText="1"/>
    </xf>
    <xf numFmtId="49" fontId="11" fillId="6" borderId="35" xfId="2" applyNumberFormat="1" applyFont="1" applyFill="1" applyBorder="1" applyAlignment="1">
      <alignment vertical="top" wrapText="1"/>
    </xf>
    <xf numFmtId="0" fontId="10" fillId="10" borderId="28" xfId="2" applyFont="1" applyFill="1" applyBorder="1" applyAlignment="1">
      <alignment vertical="top" wrapText="1"/>
    </xf>
    <xf numFmtId="0" fontId="10" fillId="0" borderId="28" xfId="2" applyFont="1" applyBorder="1" applyAlignment="1">
      <alignment vertical="top" wrapText="1"/>
    </xf>
    <xf numFmtId="164" fontId="10" fillId="0" borderId="28" xfId="2" applyNumberFormat="1" applyFont="1" applyBorder="1" applyAlignment="1">
      <alignment vertical="top" wrapText="1"/>
    </xf>
    <xf numFmtId="164" fontId="10" fillId="0" borderId="30" xfId="2" applyNumberFormat="1" applyFont="1" applyBorder="1" applyAlignment="1">
      <alignment vertical="top" wrapText="1"/>
    </xf>
    <xf numFmtId="49" fontId="11" fillId="9" borderId="23" xfId="2" applyNumberFormat="1" applyFont="1" applyFill="1" applyBorder="1" applyAlignment="1">
      <alignment horizontal="center" vertical="top" wrapText="1"/>
    </xf>
    <xf numFmtId="3" fontId="12" fillId="10" borderId="10" xfId="2" applyNumberFormat="1" applyFont="1" applyFill="1" applyBorder="1" applyAlignment="1">
      <alignment vertical="top" wrapText="1"/>
    </xf>
    <xf numFmtId="49" fontId="11" fillId="6" borderId="1" xfId="2" applyNumberFormat="1" applyFont="1" applyFill="1" applyBorder="1" applyAlignment="1">
      <alignment horizontal="left" vertical="top" wrapText="1"/>
    </xf>
    <xf numFmtId="164" fontId="10" fillId="0" borderId="26" xfId="2" applyNumberFormat="1" applyFont="1" applyBorder="1" applyAlignment="1">
      <alignment horizontal="left" vertical="top" wrapText="1"/>
    </xf>
    <xf numFmtId="164" fontId="10" fillId="0" borderId="28" xfId="2" applyNumberFormat="1" applyFont="1" applyBorder="1" applyAlignment="1">
      <alignment horizontal="left" vertical="top" wrapText="1"/>
    </xf>
    <xf numFmtId="3" fontId="14" fillId="10" borderId="26" xfId="2" applyNumberFormat="1" applyFont="1" applyFill="1" applyBorder="1" applyAlignment="1">
      <alignment horizontal="left" vertical="top" wrapText="1"/>
    </xf>
    <xf numFmtId="3" fontId="14" fillId="10" borderId="28" xfId="2" applyNumberFormat="1" applyFont="1" applyFill="1" applyBorder="1" applyAlignment="1">
      <alignment horizontal="left" vertical="top" wrapText="1"/>
    </xf>
    <xf numFmtId="49" fontId="11" fillId="6" borderId="59" xfId="2" applyNumberFormat="1" applyFont="1" applyFill="1" applyBorder="1" applyAlignment="1">
      <alignment horizontal="left" vertical="top" wrapText="1"/>
    </xf>
    <xf numFmtId="0" fontId="12" fillId="0" borderId="21" xfId="2" applyFont="1" applyBorder="1" applyAlignment="1">
      <alignment horizontal="left" vertical="top" wrapText="1"/>
    </xf>
    <xf numFmtId="49" fontId="11" fillId="7" borderId="17" xfId="2" applyNumberFormat="1" applyFont="1" applyFill="1" applyBorder="1" applyAlignment="1">
      <alignment horizontal="right" vertical="top" wrapText="1"/>
    </xf>
    <xf numFmtId="49" fontId="11" fillId="6" borderId="54" xfId="2" applyNumberFormat="1" applyFont="1" applyFill="1" applyBorder="1" applyAlignment="1">
      <alignment horizontal="left" vertical="top" wrapText="1"/>
    </xf>
    <xf numFmtId="0" fontId="12" fillId="10" borderId="26" xfId="2" applyFont="1" applyFill="1" applyBorder="1" applyAlignment="1">
      <alignment horizontal="left" vertical="top" wrapText="1"/>
    </xf>
    <xf numFmtId="1" fontId="10" fillId="10" borderId="26" xfId="2" applyNumberFormat="1" applyFont="1" applyFill="1" applyBorder="1" applyAlignment="1">
      <alignment horizontal="left" vertical="top" wrapText="1"/>
    </xf>
    <xf numFmtId="1" fontId="10" fillId="10" borderId="28" xfId="2" applyNumberFormat="1" applyFont="1" applyFill="1" applyBorder="1" applyAlignment="1">
      <alignment horizontal="left" vertical="top" wrapText="1"/>
    </xf>
    <xf numFmtId="1" fontId="10" fillId="10" borderId="34" xfId="2" applyNumberFormat="1" applyFont="1" applyFill="1" applyBorder="1" applyAlignment="1">
      <alignment horizontal="left" vertical="top" wrapText="1"/>
    </xf>
    <xf numFmtId="49" fontId="11" fillId="6" borderId="32" xfId="2" applyNumberFormat="1" applyFont="1" applyFill="1" applyBorder="1" applyAlignment="1">
      <alignment horizontal="left" vertical="top"/>
    </xf>
    <xf numFmtId="0" fontId="10" fillId="0" borderId="14" xfId="2" applyFont="1" applyFill="1" applyBorder="1" applyAlignment="1">
      <alignment horizontal="left" vertical="top" wrapText="1"/>
    </xf>
    <xf numFmtId="164" fontId="10" fillId="0" borderId="14" xfId="2" applyNumberFormat="1" applyFont="1" applyFill="1" applyBorder="1" applyAlignment="1">
      <alignment horizontal="left" vertical="top" wrapText="1"/>
    </xf>
    <xf numFmtId="164" fontId="10" fillId="0" borderId="28" xfId="2" applyNumberFormat="1" applyFont="1" applyFill="1" applyBorder="1" applyAlignment="1">
      <alignment horizontal="left" vertical="top" wrapText="1"/>
    </xf>
    <xf numFmtId="0" fontId="10" fillId="0" borderId="21" xfId="2" applyFont="1" applyBorder="1" applyAlignment="1">
      <alignment horizontal="center" vertical="center" wrapText="1"/>
    </xf>
    <xf numFmtId="0" fontId="5" fillId="6" borderId="0" xfId="2" applyFont="1" applyFill="1" applyBorder="1" applyAlignment="1">
      <alignment horizontal="left" vertical="top" wrapText="1"/>
    </xf>
    <xf numFmtId="164" fontId="10" fillId="0" borderId="28" xfId="2" applyNumberFormat="1" applyFont="1" applyBorder="1" applyAlignment="1">
      <alignment horizontal="left" vertical="top" wrapText="1"/>
    </xf>
    <xf numFmtId="164" fontId="12" fillId="0" borderId="12" xfId="2" applyNumberFormat="1" applyFont="1" applyBorder="1" applyAlignment="1">
      <alignment horizontal="left" vertical="top" wrapText="1"/>
    </xf>
    <xf numFmtId="164" fontId="10" fillId="0" borderId="36" xfId="2" applyNumberFormat="1" applyFont="1" applyBorder="1" applyAlignment="1">
      <alignment horizontal="left" vertical="top" wrapText="1"/>
    </xf>
    <xf numFmtId="164" fontId="10" fillId="0" borderId="34" xfId="2" applyNumberFormat="1" applyFont="1" applyBorder="1" applyAlignment="1">
      <alignment horizontal="left" vertical="top" wrapText="1"/>
    </xf>
    <xf numFmtId="164" fontId="10" fillId="0" borderId="14" xfId="2" applyNumberFormat="1" applyFont="1" applyBorder="1" applyAlignment="1">
      <alignment horizontal="left" vertical="top" wrapText="1"/>
    </xf>
    <xf numFmtId="164" fontId="10" fillId="0" borderId="12" xfId="2" applyNumberFormat="1" applyFont="1" applyBorder="1" applyAlignment="1">
      <alignment horizontal="left" vertical="top" wrapText="1"/>
    </xf>
    <xf numFmtId="164" fontId="12" fillId="0" borderId="28" xfId="2" applyNumberFormat="1" applyFont="1" applyBorder="1" applyAlignment="1">
      <alignment horizontal="left" vertical="top" wrapText="1"/>
    </xf>
    <xf numFmtId="0" fontId="4" fillId="12" borderId="35" xfId="0" applyFont="1" applyFill="1" applyBorder="1" applyAlignment="1">
      <alignment horizontal="left" vertical="top" wrapText="1"/>
    </xf>
    <xf numFmtId="0" fontId="3" fillId="0" borderId="28" xfId="0" applyFont="1" applyFill="1" applyBorder="1" applyAlignment="1">
      <alignment horizontal="left" vertical="top" wrapText="1"/>
    </xf>
    <xf numFmtId="0" fontId="10" fillId="15" borderId="49" xfId="2" applyFont="1" applyFill="1" applyBorder="1" applyAlignment="1">
      <alignment horizontal="center" vertical="top"/>
    </xf>
    <xf numFmtId="0" fontId="0" fillId="0" borderId="28" xfId="0" applyBorder="1"/>
    <xf numFmtId="0" fontId="0" fillId="17" borderId="41" xfId="0" applyFill="1" applyBorder="1"/>
    <xf numFmtId="164" fontId="10" fillId="0" borderId="14" xfId="2" applyNumberFormat="1" applyFont="1" applyBorder="1" applyAlignment="1">
      <alignment horizontal="left" vertical="top" wrapText="1"/>
    </xf>
    <xf numFmtId="0" fontId="12" fillId="10" borderId="28" xfId="2" applyFont="1" applyFill="1" applyBorder="1" applyAlignment="1">
      <alignment horizontal="left" vertical="top" wrapText="1"/>
    </xf>
    <xf numFmtId="0" fontId="10" fillId="0" borderId="28" xfId="2" applyFont="1" applyBorder="1" applyAlignment="1">
      <alignment horizontal="left" vertical="top" wrapText="1"/>
    </xf>
    <xf numFmtId="0" fontId="12" fillId="0" borderId="12" xfId="2" applyFont="1" applyFill="1" applyBorder="1" applyAlignment="1">
      <alignment horizontal="left" vertical="top" wrapText="1"/>
    </xf>
    <xf numFmtId="0" fontId="3" fillId="7" borderId="42" xfId="3" applyFont="1" applyFill="1" applyBorder="1" applyAlignment="1">
      <alignment horizontal="center" vertical="top"/>
    </xf>
    <xf numFmtId="3" fontId="9" fillId="6" borderId="34" xfId="3" applyNumberFormat="1" applyFont="1" applyFill="1" applyBorder="1" applyAlignment="1">
      <alignment horizontal="left" vertical="top"/>
    </xf>
    <xf numFmtId="3" fontId="9" fillId="6" borderId="14" xfId="3" applyNumberFormat="1" applyFont="1" applyFill="1" applyBorder="1" applyAlignment="1">
      <alignment horizontal="left" vertical="top"/>
    </xf>
    <xf numFmtId="0" fontId="9" fillId="6" borderId="10" xfId="3" applyFont="1" applyFill="1" applyBorder="1" applyAlignment="1">
      <alignment horizontal="left" vertical="top"/>
    </xf>
    <xf numFmtId="3" fontId="5" fillId="6" borderId="17" xfId="3" applyNumberFormat="1" applyFont="1" applyFill="1" applyBorder="1" applyAlignment="1">
      <alignment horizontal="left" vertical="top"/>
    </xf>
    <xf numFmtId="0" fontId="5" fillId="6" borderId="49" xfId="3" applyFont="1" applyFill="1" applyBorder="1" applyAlignment="1">
      <alignment horizontal="left" vertical="top" wrapText="1"/>
    </xf>
    <xf numFmtId="0" fontId="10" fillId="0" borderId="33" xfId="2" applyFont="1" applyBorder="1" applyAlignment="1">
      <alignment horizontal="left" vertical="top" wrapText="1"/>
    </xf>
    <xf numFmtId="0" fontId="10" fillId="0" borderId="49" xfId="2" applyFont="1" applyFill="1" applyBorder="1" applyAlignment="1">
      <alignment horizontal="left" vertical="top" wrapText="1"/>
    </xf>
    <xf numFmtId="164" fontId="9" fillId="6" borderId="29" xfId="3" applyNumberFormat="1" applyFont="1" applyFill="1" applyBorder="1" applyAlignment="1">
      <alignment horizontal="left" vertical="top"/>
    </xf>
    <xf numFmtId="0" fontId="3" fillId="0" borderId="21" xfId="2" applyFont="1" applyBorder="1" applyAlignment="1">
      <alignment horizontal="center" vertical="center" wrapText="1"/>
    </xf>
    <xf numFmtId="0" fontId="3" fillId="0" borderId="22" xfId="2" applyFont="1" applyBorder="1" applyAlignment="1">
      <alignment horizontal="center" vertical="center" wrapText="1"/>
    </xf>
    <xf numFmtId="0" fontId="4" fillId="2" borderId="24" xfId="2" applyFont="1" applyFill="1" applyBorder="1" applyAlignment="1">
      <alignment vertical="top"/>
    </xf>
    <xf numFmtId="0" fontId="4" fillId="2" borderId="2" xfId="2" applyFont="1" applyFill="1" applyBorder="1" applyAlignment="1">
      <alignment vertical="top"/>
    </xf>
    <xf numFmtId="164" fontId="4" fillId="2" borderId="2" xfId="2" applyNumberFormat="1" applyFont="1" applyFill="1" applyBorder="1" applyAlignment="1">
      <alignment vertical="top"/>
    </xf>
    <xf numFmtId="0" fontId="4" fillId="2" borderId="2" xfId="2" applyFont="1" applyFill="1" applyBorder="1" applyAlignment="1">
      <alignment horizontal="center" vertical="top"/>
    </xf>
    <xf numFmtId="0" fontId="4" fillId="2" borderId="8" xfId="2" applyFont="1" applyFill="1" applyBorder="1" applyAlignment="1">
      <alignment vertical="top"/>
    </xf>
    <xf numFmtId="0" fontId="3" fillId="7" borderId="23" xfId="2" applyFont="1" applyFill="1" applyBorder="1" applyAlignment="1">
      <alignment vertical="top"/>
    </xf>
    <xf numFmtId="49" fontId="4" fillId="4" borderId="23" xfId="2" applyNumberFormat="1" applyFont="1" applyFill="1" applyBorder="1" applyAlignment="1">
      <alignment vertical="top" wrapText="1"/>
    </xf>
    <xf numFmtId="49" fontId="4" fillId="9" borderId="23" xfId="2" applyNumberFormat="1" applyFont="1" applyFill="1" applyBorder="1" applyAlignment="1">
      <alignment vertical="top" wrapText="1"/>
    </xf>
    <xf numFmtId="49" fontId="4" fillId="6" borderId="54" xfId="2" applyNumberFormat="1" applyFont="1" applyFill="1" applyBorder="1" applyAlignment="1">
      <alignment horizontal="left" vertical="top"/>
    </xf>
    <xf numFmtId="0" fontId="3" fillId="6" borderId="26" xfId="2" applyFont="1" applyFill="1" applyBorder="1" applyAlignment="1">
      <alignment horizontal="left" vertical="top" wrapText="1"/>
    </xf>
    <xf numFmtId="164" fontId="3" fillId="6" borderId="26" xfId="2" applyNumberFormat="1" applyFont="1" applyFill="1" applyBorder="1" applyAlignment="1">
      <alignment horizontal="left" vertical="top" wrapText="1"/>
    </xf>
    <xf numFmtId="3" fontId="3" fillId="6" borderId="26" xfId="2" applyNumberFormat="1" applyFont="1" applyFill="1" applyBorder="1" applyAlignment="1">
      <alignment horizontal="left" vertical="top" wrapText="1"/>
    </xf>
    <xf numFmtId="0" fontId="3" fillId="0" borderId="26" xfId="2" applyFont="1" applyFill="1" applyBorder="1" applyAlignment="1">
      <alignment horizontal="left" vertical="top" wrapText="1"/>
    </xf>
    <xf numFmtId="0" fontId="3" fillId="6" borderId="28" xfId="2" applyFont="1" applyFill="1" applyBorder="1" applyAlignment="1">
      <alignment horizontal="left" vertical="top" wrapText="1"/>
    </xf>
    <xf numFmtId="164" fontId="3" fillId="6" borderId="28" xfId="2" applyNumberFormat="1" applyFont="1" applyFill="1" applyBorder="1" applyAlignment="1">
      <alignment horizontal="left" vertical="top" wrapText="1"/>
    </xf>
    <xf numFmtId="49" fontId="4" fillId="6" borderId="35" xfId="2" applyNumberFormat="1" applyFont="1" applyFill="1" applyBorder="1" applyAlignment="1">
      <alignment horizontal="left" vertical="top"/>
    </xf>
    <xf numFmtId="0" fontId="3" fillId="0" borderId="28" xfId="2" applyFont="1" applyBorder="1" applyAlignment="1">
      <alignment horizontal="left" vertical="top" wrapText="1"/>
    </xf>
    <xf numFmtId="3" fontId="3" fillId="6" borderId="28" xfId="2" applyNumberFormat="1" applyFont="1" applyFill="1" applyBorder="1" applyAlignment="1">
      <alignment horizontal="left" vertical="top" wrapText="1"/>
    </xf>
    <xf numFmtId="0" fontId="3" fillId="0" borderId="28" xfId="2" applyFont="1" applyFill="1" applyBorder="1" applyAlignment="1">
      <alignment horizontal="left" vertical="top" wrapText="1"/>
    </xf>
    <xf numFmtId="49" fontId="4" fillId="0" borderId="35" xfId="2" applyNumberFormat="1" applyFont="1" applyFill="1" applyBorder="1" applyAlignment="1">
      <alignment horizontal="left" vertical="top"/>
    </xf>
    <xf numFmtId="164" fontId="5" fillId="6" borderId="28" xfId="2" applyNumberFormat="1" applyFont="1" applyFill="1" applyBorder="1" applyAlignment="1">
      <alignment horizontal="left" vertical="top" wrapText="1"/>
    </xf>
    <xf numFmtId="0" fontId="3" fillId="0" borderId="56" xfId="2" applyFont="1" applyBorder="1" applyAlignment="1">
      <alignment horizontal="left" vertical="top" wrapText="1" shrinkToFit="1"/>
    </xf>
    <xf numFmtId="0" fontId="5" fillId="0" borderId="28" xfId="0" applyFont="1" applyFill="1" applyBorder="1" applyAlignment="1">
      <alignment horizontal="left" vertical="top" wrapText="1"/>
    </xf>
    <xf numFmtId="0" fontId="3" fillId="0" borderId="58" xfId="2" applyFont="1" applyBorder="1" applyAlignment="1">
      <alignment horizontal="left" vertical="top" wrapText="1" shrinkToFit="1"/>
    </xf>
    <xf numFmtId="3" fontId="3" fillId="0" borderId="28" xfId="2" applyNumberFormat="1" applyFont="1" applyFill="1" applyBorder="1" applyAlignment="1">
      <alignment horizontal="left" vertical="top" wrapText="1"/>
    </xf>
    <xf numFmtId="0" fontId="3" fillId="0" borderId="14" xfId="2" applyFont="1" applyFill="1" applyBorder="1" applyAlignment="1">
      <alignment horizontal="left" vertical="top" wrapText="1"/>
    </xf>
    <xf numFmtId="164" fontId="3" fillId="6" borderId="14" xfId="2" applyNumberFormat="1" applyFont="1" applyFill="1" applyBorder="1" applyAlignment="1">
      <alignment horizontal="left" vertical="top" wrapText="1"/>
    </xf>
    <xf numFmtId="49" fontId="4" fillId="0" borderId="59" xfId="2" applyNumberFormat="1" applyFont="1" applyFill="1" applyBorder="1" applyAlignment="1">
      <alignment horizontal="left" vertical="top" wrapText="1"/>
    </xf>
    <xf numFmtId="0" fontId="3" fillId="0" borderId="21" xfId="2" applyFont="1" applyFill="1" applyBorder="1" applyAlignment="1">
      <alignment horizontal="left" vertical="top" wrapText="1"/>
    </xf>
    <xf numFmtId="164" fontId="3" fillId="6" borderId="21" xfId="2" applyNumberFormat="1" applyFont="1" applyFill="1" applyBorder="1" applyAlignment="1">
      <alignment horizontal="left" vertical="top" wrapText="1"/>
    </xf>
    <xf numFmtId="0" fontId="3" fillId="6" borderId="21" xfId="2" applyFont="1" applyFill="1" applyBorder="1" applyAlignment="1">
      <alignment horizontal="left" vertical="top" wrapText="1"/>
    </xf>
    <xf numFmtId="3" fontId="3" fillId="6" borderId="21" xfId="2" applyNumberFormat="1" applyFont="1" applyFill="1" applyBorder="1" applyAlignment="1">
      <alignment horizontal="left" vertical="top" wrapText="1"/>
    </xf>
    <xf numFmtId="3" fontId="3" fillId="0" borderId="21" xfId="2" applyNumberFormat="1" applyFont="1" applyFill="1" applyBorder="1" applyAlignment="1">
      <alignment horizontal="left" vertical="top" wrapText="1"/>
    </xf>
    <xf numFmtId="49" fontId="4" fillId="6" borderId="32" xfId="2" applyNumberFormat="1" applyFont="1" applyFill="1" applyBorder="1" applyAlignment="1">
      <alignment horizontal="left" vertical="top"/>
    </xf>
    <xf numFmtId="0" fontId="3" fillId="0" borderId="57" xfId="2" applyFont="1" applyBorder="1" applyAlignment="1">
      <alignment horizontal="left" vertical="top" wrapText="1" shrinkToFit="1"/>
    </xf>
    <xf numFmtId="49" fontId="4" fillId="9" borderId="41" xfId="2" applyNumberFormat="1" applyFont="1" applyFill="1" applyBorder="1" applyAlignment="1">
      <alignment vertical="top" wrapText="1"/>
    </xf>
    <xf numFmtId="164" fontId="4" fillId="9" borderId="43" xfId="2" applyNumberFormat="1" applyFont="1" applyFill="1" applyBorder="1" applyAlignment="1">
      <alignment horizontal="left" vertical="top" wrapText="1"/>
    </xf>
    <xf numFmtId="164" fontId="4" fillId="9" borderId="42" xfId="2" applyNumberFormat="1" applyFont="1" applyFill="1" applyBorder="1" applyAlignment="1">
      <alignment horizontal="left" vertical="top" wrapText="1"/>
    </xf>
    <xf numFmtId="0" fontId="4" fillId="9" borderId="25" xfId="2" applyFont="1" applyFill="1" applyBorder="1" applyAlignment="1">
      <alignment vertical="top"/>
    </xf>
    <xf numFmtId="0" fontId="3" fillId="6" borderId="34" xfId="2" applyFont="1" applyFill="1" applyBorder="1" applyAlignment="1">
      <alignment horizontal="left" vertical="top" wrapText="1"/>
    </xf>
    <xf numFmtId="164" fontId="3" fillId="6" borderId="34" xfId="2" applyNumberFormat="1" applyFont="1" applyFill="1" applyBorder="1" applyAlignment="1">
      <alignment horizontal="left" vertical="top" wrapText="1"/>
    </xf>
    <xf numFmtId="3" fontId="3" fillId="6" borderId="34" xfId="2" applyNumberFormat="1" applyFont="1" applyFill="1" applyBorder="1" applyAlignment="1">
      <alignment horizontal="left" vertical="top"/>
    </xf>
    <xf numFmtId="0" fontId="4" fillId="9" borderId="23" xfId="2" applyFont="1" applyFill="1" applyBorder="1" applyAlignment="1">
      <alignment vertical="top"/>
    </xf>
    <xf numFmtId="3" fontId="3" fillId="6" borderId="28" xfId="2" applyNumberFormat="1" applyFont="1" applyFill="1" applyBorder="1" applyAlignment="1">
      <alignment horizontal="left" vertical="top"/>
    </xf>
    <xf numFmtId="0" fontId="18" fillId="0" borderId="0" xfId="0" applyFont="1" applyBorder="1" applyAlignment="1">
      <alignment horizontal="left" vertical="top"/>
    </xf>
    <xf numFmtId="164" fontId="3" fillId="0" borderId="28" xfId="2" applyNumberFormat="1" applyFont="1" applyFill="1" applyBorder="1" applyAlignment="1">
      <alignment horizontal="left" vertical="top" wrapText="1"/>
    </xf>
    <xf numFmtId="3" fontId="3" fillId="0" borderId="29" xfId="2" applyNumberFormat="1" applyFont="1" applyBorder="1" applyAlignment="1">
      <alignment horizontal="left" vertical="top"/>
    </xf>
    <xf numFmtId="0" fontId="5" fillId="6" borderId="28" xfId="0" applyFont="1" applyFill="1" applyBorder="1" applyAlignment="1">
      <alignment horizontal="left" vertical="top" wrapText="1"/>
    </xf>
    <xf numFmtId="164" fontId="5" fillId="0" borderId="28" xfId="0" applyNumberFormat="1" applyFont="1" applyFill="1" applyBorder="1" applyAlignment="1">
      <alignment horizontal="left" vertical="top" wrapText="1"/>
    </xf>
    <xf numFmtId="0" fontId="5" fillId="0" borderId="28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left" vertical="top" wrapText="1"/>
    </xf>
    <xf numFmtId="0" fontId="5" fillId="6" borderId="14" xfId="0" applyFont="1" applyFill="1" applyBorder="1" applyAlignment="1">
      <alignment horizontal="left" vertical="top" wrapText="1"/>
    </xf>
    <xf numFmtId="164" fontId="5" fillId="0" borderId="14" xfId="0" applyNumberFormat="1" applyFont="1" applyFill="1" applyBorder="1" applyAlignment="1">
      <alignment horizontal="left" vertical="top" wrapText="1"/>
    </xf>
    <xf numFmtId="0" fontId="6" fillId="0" borderId="59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164" fontId="5" fillId="0" borderId="21" xfId="0" applyNumberFormat="1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3" fillId="7" borderId="41" xfId="2" applyFont="1" applyFill="1" applyBorder="1" applyAlignment="1">
      <alignment vertical="top"/>
    </xf>
    <xf numFmtId="0" fontId="3" fillId="7" borderId="17" xfId="2" applyFont="1" applyFill="1" applyBorder="1" applyAlignment="1">
      <alignment horizontal="center" vertical="top" wrapText="1"/>
    </xf>
    <xf numFmtId="0" fontId="3" fillId="7" borderId="46" xfId="2" applyFont="1" applyFill="1" applyBorder="1" applyAlignment="1">
      <alignment horizontal="center" vertical="top" wrapText="1"/>
    </xf>
    <xf numFmtId="0" fontId="3" fillId="2" borderId="41" xfId="2" applyFont="1" applyFill="1" applyBorder="1" applyAlignment="1">
      <alignment vertical="top"/>
    </xf>
    <xf numFmtId="0" fontId="3" fillId="2" borderId="17" xfId="2" applyFont="1" applyFill="1" applyBorder="1" applyAlignment="1">
      <alignment vertical="top"/>
    </xf>
    <xf numFmtId="164" fontId="4" fillId="2" borderId="46" xfId="2" applyNumberFormat="1" applyFont="1" applyFill="1" applyBorder="1" applyAlignment="1">
      <alignment horizontal="left" vertical="top" wrapText="1"/>
    </xf>
    <xf numFmtId="0" fontId="4" fillId="2" borderId="17" xfId="2" applyFont="1" applyFill="1" applyBorder="1" applyAlignment="1">
      <alignment horizontal="left" vertical="top" wrapText="1"/>
    </xf>
    <xf numFmtId="0" fontId="4" fillId="2" borderId="17" xfId="2" applyFont="1" applyFill="1" applyBorder="1" applyAlignment="1">
      <alignment horizontal="center" vertical="top" wrapText="1"/>
    </xf>
    <xf numFmtId="0" fontId="3" fillId="2" borderId="17" xfId="2" applyFont="1" applyFill="1" applyBorder="1" applyAlignment="1">
      <alignment horizontal="left" vertical="top" wrapText="1"/>
    </xf>
    <xf numFmtId="0" fontId="4" fillId="2" borderId="46" xfId="2" applyFont="1" applyFill="1" applyBorder="1" applyAlignment="1">
      <alignment horizontal="left" vertical="top" wrapText="1"/>
    </xf>
    <xf numFmtId="0" fontId="0" fillId="3" borderId="0" xfId="0" applyFill="1"/>
    <xf numFmtId="0" fontId="0" fillId="2" borderId="0" xfId="0" applyFill="1"/>
    <xf numFmtId="0" fontId="0" fillId="2" borderId="45" xfId="0" applyFill="1" applyBorder="1"/>
    <xf numFmtId="0" fontId="0" fillId="2" borderId="42" xfId="0" applyFill="1" applyBorder="1"/>
    <xf numFmtId="0" fontId="0" fillId="2" borderId="43" xfId="0" applyFill="1" applyBorder="1"/>
    <xf numFmtId="164" fontId="4" fillId="9" borderId="43" xfId="3" applyNumberFormat="1" applyFont="1" applyFill="1" applyBorder="1" applyAlignment="1">
      <alignment horizontal="left" vertical="top"/>
    </xf>
    <xf numFmtId="164" fontId="4" fillId="7" borderId="43" xfId="3" applyNumberFormat="1" applyFont="1" applyFill="1" applyBorder="1" applyAlignment="1">
      <alignment horizontal="left" vertical="center"/>
    </xf>
    <xf numFmtId="164" fontId="3" fillId="9" borderId="75" xfId="3" applyNumberFormat="1" applyFont="1" applyFill="1" applyBorder="1" applyAlignment="1">
      <alignment horizontal="left" vertical="top"/>
    </xf>
    <xf numFmtId="164" fontId="4" fillId="9" borderId="45" xfId="3" applyNumberFormat="1" applyFont="1" applyFill="1" applyBorder="1" applyAlignment="1">
      <alignment horizontal="left" vertical="top"/>
    </xf>
    <xf numFmtId="164" fontId="4" fillId="7" borderId="45" xfId="3" applyNumberFormat="1" applyFont="1" applyFill="1" applyBorder="1" applyAlignment="1">
      <alignment horizontal="left" vertical="center"/>
    </xf>
    <xf numFmtId="0" fontId="0" fillId="0" borderId="23" xfId="0" applyBorder="1"/>
    <xf numFmtId="164" fontId="3" fillId="0" borderId="14" xfId="3" applyNumberFormat="1" applyFont="1" applyBorder="1" applyAlignment="1">
      <alignment horizontal="left" vertical="top"/>
    </xf>
    <xf numFmtId="0" fontId="0" fillId="0" borderId="0" xfId="0" applyBorder="1"/>
    <xf numFmtId="164" fontId="4" fillId="8" borderId="23" xfId="3" applyNumberFormat="1" applyFont="1" applyFill="1" applyBorder="1" applyAlignment="1">
      <alignment horizontal="left" vertical="center"/>
    </xf>
    <xf numFmtId="164" fontId="4" fillId="16" borderId="15" xfId="3" applyNumberFormat="1" applyFont="1" applyFill="1" applyBorder="1" applyAlignment="1">
      <alignment horizontal="left" vertical="top"/>
    </xf>
    <xf numFmtId="0" fontId="7" fillId="16" borderId="23" xfId="3" applyFont="1" applyFill="1" applyBorder="1" applyAlignment="1">
      <alignment horizontal="center" vertical="top" wrapText="1"/>
    </xf>
    <xf numFmtId="0" fontId="7" fillId="16" borderId="0" xfId="3" applyFont="1" applyFill="1" applyBorder="1" applyAlignment="1">
      <alignment horizontal="center" vertical="top" wrapText="1"/>
    </xf>
    <xf numFmtId="0" fontId="3" fillId="7" borderId="43" xfId="3" applyFont="1" applyFill="1" applyBorder="1" applyAlignment="1">
      <alignment horizontal="center" vertical="top"/>
    </xf>
    <xf numFmtId="164" fontId="4" fillId="7" borderId="15" xfId="3" applyNumberFormat="1" applyFont="1" applyFill="1" applyBorder="1" applyAlignment="1">
      <alignment horizontal="left" vertical="center"/>
    </xf>
    <xf numFmtId="164" fontId="4" fillId="8" borderId="15" xfId="3" applyNumberFormat="1" applyFont="1" applyFill="1" applyBorder="1" applyAlignment="1">
      <alignment horizontal="left" vertical="center"/>
    </xf>
    <xf numFmtId="0" fontId="0" fillId="0" borderId="15" xfId="0" applyBorder="1"/>
    <xf numFmtId="0" fontId="3" fillId="8" borderId="0" xfId="3" applyFont="1" applyFill="1" applyBorder="1" applyAlignment="1">
      <alignment horizontal="center" vertical="top" wrapText="1"/>
    </xf>
    <xf numFmtId="0" fontId="3" fillId="8" borderId="15" xfId="3" applyFont="1" applyFill="1" applyBorder="1" applyAlignment="1">
      <alignment horizontal="center" vertical="top" wrapText="1"/>
    </xf>
    <xf numFmtId="1" fontId="12" fillId="0" borderId="14" xfId="2" applyNumberFormat="1" applyFont="1" applyFill="1" applyBorder="1" applyAlignment="1">
      <alignment horizontal="left" vertical="top" wrapText="1"/>
    </xf>
    <xf numFmtId="1" fontId="12" fillId="0" borderId="13" xfId="2" applyNumberFormat="1" applyFont="1" applyFill="1" applyBorder="1" applyAlignment="1">
      <alignment horizontal="left" vertical="top" wrapText="1"/>
    </xf>
    <xf numFmtId="164" fontId="11" fillId="9" borderId="46" xfId="2" applyNumberFormat="1" applyFont="1" applyFill="1" applyBorder="1" applyAlignment="1">
      <alignment horizontal="left" vertical="top"/>
    </xf>
    <xf numFmtId="164" fontId="10" fillId="0" borderId="39" xfId="2" applyNumberFormat="1" applyFont="1" applyBorder="1" applyAlignment="1">
      <alignment horizontal="left" vertical="top"/>
    </xf>
    <xf numFmtId="164" fontId="11" fillId="4" borderId="43" xfId="2" applyNumberFormat="1" applyFont="1" applyFill="1" applyBorder="1" applyAlignment="1">
      <alignment horizontal="left" vertical="top" wrapText="1"/>
    </xf>
    <xf numFmtId="164" fontId="11" fillId="9" borderId="24" xfId="2" applyNumberFormat="1" applyFont="1" applyFill="1" applyBorder="1" applyAlignment="1">
      <alignment horizontal="left" vertical="top"/>
    </xf>
    <xf numFmtId="164" fontId="11" fillId="9" borderId="8" xfId="2" applyNumberFormat="1" applyFont="1" applyFill="1" applyBorder="1" applyAlignment="1">
      <alignment horizontal="left" vertical="top"/>
    </xf>
    <xf numFmtId="164" fontId="11" fillId="7" borderId="46" xfId="2" applyNumberFormat="1" applyFont="1" applyFill="1" applyBorder="1" applyAlignment="1">
      <alignment horizontal="left" vertical="top" wrapText="1"/>
    </xf>
    <xf numFmtId="164" fontId="11" fillId="4" borderId="24" xfId="2" applyNumberFormat="1" applyFont="1" applyFill="1" applyBorder="1" applyAlignment="1">
      <alignment horizontal="left" vertical="top" wrapText="1"/>
    </xf>
    <xf numFmtId="164" fontId="11" fillId="4" borderId="8" xfId="2" applyNumberFormat="1" applyFont="1" applyFill="1" applyBorder="1" applyAlignment="1">
      <alignment horizontal="left" vertical="top" wrapText="1"/>
    </xf>
    <xf numFmtId="164" fontId="11" fillId="7" borderId="17" xfId="2" applyNumberFormat="1" applyFont="1" applyFill="1" applyBorder="1" applyAlignment="1">
      <alignment vertical="top" wrapText="1"/>
    </xf>
    <xf numFmtId="164" fontId="11" fillId="7" borderId="45" xfId="2" applyNumberFormat="1" applyFont="1" applyFill="1" applyBorder="1" applyAlignment="1">
      <alignment horizontal="left" vertical="top" wrapText="1"/>
    </xf>
    <xf numFmtId="164" fontId="11" fillId="7" borderId="43" xfId="2" applyNumberFormat="1" applyFont="1" applyFill="1" applyBorder="1" applyAlignment="1">
      <alignment horizontal="left" vertical="top" wrapText="1"/>
    </xf>
    <xf numFmtId="164" fontId="12" fillId="0" borderId="11" xfId="2" applyNumberFormat="1" applyFont="1" applyBorder="1" applyAlignment="1">
      <alignment horizontal="left" vertical="top" wrapText="1"/>
    </xf>
    <xf numFmtId="164" fontId="12" fillId="0" borderId="33" xfId="2" applyNumberFormat="1" applyFont="1" applyBorder="1" applyAlignment="1">
      <alignment horizontal="left" vertical="top" wrapText="1"/>
    </xf>
    <xf numFmtId="0" fontId="10" fillId="0" borderId="4" xfId="2" applyFont="1" applyFill="1" applyBorder="1" applyAlignment="1">
      <alignment vertical="top" wrapText="1"/>
    </xf>
    <xf numFmtId="0" fontId="10" fillId="0" borderId="30" xfId="2" applyFont="1" applyFill="1" applyBorder="1" applyAlignment="1">
      <alignment vertical="top" wrapText="1"/>
    </xf>
    <xf numFmtId="0" fontId="10" fillId="0" borderId="13" xfId="2" applyFont="1" applyFill="1" applyBorder="1" applyAlignment="1">
      <alignment vertical="top" wrapText="1"/>
    </xf>
    <xf numFmtId="164" fontId="12" fillId="0" borderId="50" xfId="0" applyNumberFormat="1" applyFont="1" applyFill="1" applyBorder="1" applyAlignment="1">
      <alignment horizontal="left" vertical="top" wrapText="1"/>
    </xf>
    <xf numFmtId="164" fontId="10" fillId="0" borderId="13" xfId="2" applyNumberFormat="1" applyFont="1" applyFill="1" applyBorder="1" applyAlignment="1">
      <alignment horizontal="left" vertical="top" wrapText="1"/>
    </xf>
    <xf numFmtId="164" fontId="10" fillId="0" borderId="12" xfId="2" applyNumberFormat="1" applyFont="1" applyFill="1" applyBorder="1" applyAlignment="1">
      <alignment horizontal="left" vertical="top" wrapText="1"/>
    </xf>
    <xf numFmtId="164" fontId="10" fillId="0" borderId="11" xfId="2" applyNumberFormat="1" applyFont="1" applyFill="1" applyBorder="1" applyAlignment="1">
      <alignment horizontal="left" vertical="top" wrapText="1"/>
    </xf>
    <xf numFmtId="164" fontId="10" fillId="0" borderId="33" xfId="2" applyNumberFormat="1" applyFont="1" applyFill="1" applyBorder="1" applyAlignment="1">
      <alignment horizontal="left" vertical="top" wrapText="1"/>
    </xf>
    <xf numFmtId="164" fontId="10" fillId="0" borderId="37" xfId="2" applyNumberFormat="1" applyFont="1" applyFill="1" applyBorder="1" applyAlignment="1">
      <alignment horizontal="left" vertical="top" wrapText="1"/>
    </xf>
    <xf numFmtId="164" fontId="10" fillId="0" borderId="36" xfId="2" applyNumberFormat="1" applyFont="1" applyFill="1" applyBorder="1" applyAlignment="1">
      <alignment horizontal="left" vertical="top" wrapText="1"/>
    </xf>
    <xf numFmtId="3" fontId="11" fillId="0" borderId="24" xfId="2" applyNumberFormat="1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/>
    </xf>
    <xf numFmtId="0" fontId="10" fillId="2" borderId="8" xfId="2" applyFont="1" applyFill="1" applyBorder="1" applyAlignment="1">
      <alignment horizontal="center" vertical="top"/>
    </xf>
    <xf numFmtId="3" fontId="10" fillId="0" borderId="61" xfId="2" applyNumberFormat="1" applyFont="1" applyBorder="1" applyAlignment="1">
      <alignment horizontal="center" vertical="center" wrapText="1"/>
    </xf>
    <xf numFmtId="0" fontId="10" fillId="0" borderId="76" xfId="2" applyFont="1" applyBorder="1" applyAlignment="1">
      <alignment horizontal="center" vertical="top"/>
    </xf>
    <xf numFmtId="0" fontId="10" fillId="2" borderId="76" xfId="2" applyFont="1" applyFill="1" applyBorder="1" applyAlignment="1">
      <alignment horizontal="center" vertical="top"/>
    </xf>
    <xf numFmtId="3" fontId="10" fillId="0" borderId="62" xfId="2" applyNumberFormat="1" applyFont="1" applyBorder="1" applyAlignment="1">
      <alignment horizontal="center" vertical="center" wrapText="1"/>
    </xf>
    <xf numFmtId="0" fontId="10" fillId="0" borderId="72" xfId="2" applyFont="1" applyBorder="1" applyAlignment="1">
      <alignment horizontal="center" vertical="top"/>
    </xf>
    <xf numFmtId="0" fontId="10" fillId="15" borderId="43" xfId="2" applyFont="1" applyFill="1" applyBorder="1" applyAlignment="1">
      <alignment horizontal="center" vertical="top"/>
    </xf>
    <xf numFmtId="3" fontId="11" fillId="2" borderId="61" xfId="2" applyNumberFormat="1" applyFont="1" applyFill="1" applyBorder="1" applyAlignment="1">
      <alignment horizontal="center" vertical="center" wrapText="1"/>
    </xf>
    <xf numFmtId="3" fontId="11" fillId="2" borderId="71" xfId="2" applyNumberFormat="1" applyFont="1" applyFill="1" applyBorder="1" applyAlignment="1">
      <alignment horizontal="center" vertical="center" wrapText="1"/>
    </xf>
    <xf numFmtId="3" fontId="11" fillId="2" borderId="51" xfId="2" applyNumberFormat="1" applyFont="1" applyFill="1" applyBorder="1" applyAlignment="1">
      <alignment horizontal="center" vertical="center" wrapText="1"/>
    </xf>
    <xf numFmtId="3" fontId="11" fillId="2" borderId="53" xfId="2" applyNumberFormat="1" applyFont="1" applyFill="1" applyBorder="1" applyAlignment="1">
      <alignment horizontal="center" vertical="center" wrapText="1"/>
    </xf>
    <xf numFmtId="3" fontId="11" fillId="2" borderId="6" xfId="2" applyNumberFormat="1" applyFont="1" applyFill="1" applyBorder="1" applyAlignment="1">
      <alignment horizontal="center" vertical="center" wrapText="1"/>
    </xf>
    <xf numFmtId="3" fontId="11" fillId="2" borderId="24" xfId="2" applyNumberFormat="1" applyFont="1" applyFill="1" applyBorder="1" applyAlignment="1">
      <alignment horizontal="center" vertical="center" wrapText="1"/>
    </xf>
    <xf numFmtId="0" fontId="0" fillId="3" borderId="42" xfId="0" applyFill="1" applyBorder="1"/>
    <xf numFmtId="0" fontId="0" fillId="3" borderId="43" xfId="0" applyFill="1" applyBorder="1"/>
    <xf numFmtId="0" fontId="22" fillId="3" borderId="0" xfId="0" applyFont="1" applyFill="1"/>
    <xf numFmtId="0" fontId="21" fillId="3" borderId="0" xfId="0" applyFont="1" applyFill="1"/>
    <xf numFmtId="164" fontId="4" fillId="4" borderId="46" xfId="2" applyNumberFormat="1" applyFont="1" applyFill="1" applyBorder="1" applyAlignment="1">
      <alignment horizontal="left" vertical="top" wrapText="1"/>
    </xf>
    <xf numFmtId="164" fontId="4" fillId="9" borderId="24" xfId="2" applyNumberFormat="1" applyFont="1" applyFill="1" applyBorder="1" applyAlignment="1">
      <alignment horizontal="left" vertical="top" wrapText="1"/>
    </xf>
    <xf numFmtId="164" fontId="4" fillId="9" borderId="8" xfId="2" applyNumberFormat="1" applyFont="1" applyFill="1" applyBorder="1" applyAlignment="1">
      <alignment horizontal="left" vertical="top" wrapText="1"/>
    </xf>
    <xf numFmtId="164" fontId="4" fillId="7" borderId="46" xfId="2" applyNumberFormat="1" applyFont="1" applyFill="1" applyBorder="1" applyAlignment="1">
      <alignment horizontal="left" vertical="top" wrapText="1"/>
    </xf>
    <xf numFmtId="164" fontId="4" fillId="4" borderId="24" xfId="2" applyNumberFormat="1" applyFont="1" applyFill="1" applyBorder="1" applyAlignment="1">
      <alignment horizontal="left" vertical="top" wrapText="1"/>
    </xf>
    <xf numFmtId="164" fontId="4" fillId="4" borderId="8" xfId="2" applyNumberFormat="1" applyFont="1" applyFill="1" applyBorder="1" applyAlignment="1">
      <alignment horizontal="left" vertical="top" wrapText="1"/>
    </xf>
    <xf numFmtId="164" fontId="4" fillId="7" borderId="24" xfId="2" applyNumberFormat="1" applyFont="1" applyFill="1" applyBorder="1" applyAlignment="1">
      <alignment horizontal="left" vertical="top" wrapText="1"/>
    </xf>
    <xf numFmtId="164" fontId="4" fillId="7" borderId="8" xfId="2" applyNumberFormat="1" applyFont="1" applyFill="1" applyBorder="1" applyAlignment="1">
      <alignment horizontal="left" vertical="top" wrapText="1"/>
    </xf>
    <xf numFmtId="0" fontId="0" fillId="0" borderId="34" xfId="0" applyBorder="1"/>
    <xf numFmtId="164" fontId="4" fillId="2" borderId="45" xfId="2" applyNumberFormat="1" applyFont="1" applyFill="1" applyBorder="1" applyAlignment="1">
      <alignment horizontal="left" vertical="top" wrapText="1"/>
    </xf>
    <xf numFmtId="164" fontId="4" fillId="2" borderId="43" xfId="2" applyNumberFormat="1" applyFont="1" applyFill="1" applyBorder="1" applyAlignment="1">
      <alignment horizontal="left" vertical="top" wrapText="1"/>
    </xf>
    <xf numFmtId="0" fontId="0" fillId="2" borderId="8" xfId="0" applyFill="1" applyBorder="1"/>
    <xf numFmtId="164" fontId="4" fillId="2" borderId="0" xfId="2" applyNumberFormat="1" applyFont="1" applyFill="1" applyBorder="1" applyAlignment="1">
      <alignment vertical="top"/>
    </xf>
    <xf numFmtId="0" fontId="21" fillId="2" borderId="24" xfId="0" applyFont="1" applyFill="1" applyBorder="1" applyAlignment="1">
      <alignment horizontal="left"/>
    </xf>
    <xf numFmtId="0" fontId="22" fillId="3" borderId="45" xfId="0" applyFont="1" applyFill="1" applyBorder="1" applyAlignment="1">
      <alignment horizontal="left"/>
    </xf>
    <xf numFmtId="0" fontId="22" fillId="2" borderId="45" xfId="0" applyFont="1" applyFill="1" applyBorder="1" applyAlignment="1">
      <alignment horizontal="left"/>
    </xf>
    <xf numFmtId="164" fontId="4" fillId="9" borderId="45" xfId="3" applyNumberFormat="1" applyFont="1" applyFill="1" applyBorder="1" applyAlignment="1">
      <alignment horizontal="left" vertical="center"/>
    </xf>
    <xf numFmtId="164" fontId="4" fillId="9" borderId="43" xfId="3" applyNumberFormat="1" applyFont="1" applyFill="1" applyBorder="1" applyAlignment="1">
      <alignment horizontal="left" vertical="center"/>
    </xf>
    <xf numFmtId="3" fontId="9" fillId="0" borderId="13" xfId="3" applyNumberFormat="1" applyFont="1" applyFill="1" applyBorder="1" applyAlignment="1">
      <alignment horizontal="left" vertical="top"/>
    </xf>
    <xf numFmtId="3" fontId="9" fillId="0" borderId="39" xfId="3" applyNumberFormat="1" applyFont="1" applyFill="1" applyBorder="1" applyAlignment="1">
      <alignment horizontal="left" vertical="top"/>
    </xf>
    <xf numFmtId="1" fontId="10" fillId="2" borderId="0" xfId="2" applyNumberFormat="1" applyFont="1" applyFill="1" applyBorder="1" applyAlignment="1">
      <alignment horizontal="left" vertical="top" wrapText="1"/>
    </xf>
    <xf numFmtId="165" fontId="12" fillId="2" borderId="0" xfId="2" applyNumberFormat="1" applyFont="1" applyFill="1" applyBorder="1" applyAlignment="1">
      <alignment horizontal="left" vertical="top" wrapText="1"/>
    </xf>
    <xf numFmtId="1" fontId="12" fillId="2" borderId="0" xfId="2" applyNumberFormat="1" applyFont="1" applyFill="1" applyBorder="1" applyAlignment="1">
      <alignment horizontal="left" vertical="top" wrapText="1"/>
    </xf>
    <xf numFmtId="165" fontId="10" fillId="2" borderId="0" xfId="2" applyNumberFormat="1" applyFont="1" applyFill="1" applyBorder="1" applyAlignment="1">
      <alignment horizontal="left" vertical="top" wrapText="1"/>
    </xf>
    <xf numFmtId="2" fontId="12" fillId="2" borderId="0" xfId="2" applyNumberFormat="1" applyFont="1" applyFill="1" applyBorder="1" applyAlignment="1">
      <alignment horizontal="left" vertical="top" wrapText="1"/>
    </xf>
    <xf numFmtId="2" fontId="10" fillId="2" borderId="0" xfId="2" applyNumberFormat="1" applyFont="1" applyFill="1" applyBorder="1" applyAlignment="1">
      <alignment horizontal="left" vertical="top" wrapText="1"/>
    </xf>
    <xf numFmtId="1" fontId="5" fillId="10" borderId="30" xfId="2" applyNumberFormat="1" applyFont="1" applyFill="1" applyBorder="1" applyAlignment="1">
      <alignment horizontal="left" vertical="top" wrapText="1"/>
    </xf>
    <xf numFmtId="0" fontId="4" fillId="0" borderId="2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17" xfId="2" applyFont="1" applyBorder="1" applyAlignment="1">
      <alignment horizontal="center" vertical="center" wrapText="1"/>
    </xf>
    <xf numFmtId="0" fontId="4" fillId="0" borderId="23" xfId="2" applyFont="1" applyBorder="1" applyAlignment="1">
      <alignment horizontal="center" vertical="center" textRotation="90"/>
    </xf>
    <xf numFmtId="0" fontId="4" fillId="0" borderId="41" xfId="2" applyFont="1" applyBorder="1" applyAlignment="1">
      <alignment horizontal="center" vertical="center" textRotation="90"/>
    </xf>
    <xf numFmtId="0" fontId="4" fillId="0" borderId="0" xfId="2" applyFont="1" applyBorder="1" applyAlignment="1">
      <alignment horizontal="center" vertical="center" textRotation="90"/>
    </xf>
    <xf numFmtId="0" fontId="4" fillId="0" borderId="17" xfId="2" applyFont="1" applyBorder="1" applyAlignment="1">
      <alignment horizontal="center" vertical="center" textRotation="90"/>
    </xf>
    <xf numFmtId="0" fontId="4" fillId="2" borderId="23" xfId="2" applyFont="1" applyFill="1" applyBorder="1" applyAlignment="1">
      <alignment horizontal="left" vertical="top" wrapText="1"/>
    </xf>
    <xf numFmtId="0" fontId="4" fillId="2" borderId="0" xfId="2" applyFont="1" applyFill="1" applyAlignment="1">
      <alignment horizontal="left" vertical="top" wrapText="1"/>
    </xf>
    <xf numFmtId="0" fontId="4" fillId="2" borderId="15" xfId="2" applyFont="1" applyFill="1" applyBorder="1" applyAlignment="1">
      <alignment horizontal="left" vertical="top" wrapText="1"/>
    </xf>
    <xf numFmtId="0" fontId="4" fillId="0" borderId="48" xfId="2" applyFont="1" applyBorder="1" applyAlignment="1">
      <alignment horizontal="center" vertical="center" textRotation="90" shrinkToFit="1"/>
    </xf>
    <xf numFmtId="0" fontId="4" fillId="0" borderId="25" xfId="2" applyFont="1" applyBorder="1" applyAlignment="1">
      <alignment horizontal="center" vertical="center" textRotation="90" shrinkToFit="1"/>
    </xf>
    <xf numFmtId="0" fontId="4" fillId="0" borderId="49" xfId="2" applyFont="1" applyBorder="1" applyAlignment="1">
      <alignment horizontal="center" vertical="center" textRotation="90" shrinkToFit="1"/>
    </xf>
    <xf numFmtId="164" fontId="4" fillId="0" borderId="24" xfId="2" applyNumberFormat="1" applyFont="1" applyBorder="1" applyAlignment="1">
      <alignment horizontal="center" vertical="center" textRotation="90" shrinkToFit="1"/>
    </xf>
    <xf numFmtId="164" fontId="4" fillId="0" borderId="23" xfId="2" applyNumberFormat="1" applyFont="1" applyBorder="1" applyAlignment="1">
      <alignment horizontal="center" vertical="center" textRotation="90" shrinkToFit="1"/>
    </xf>
    <xf numFmtId="164" fontId="4" fillId="0" borderId="41" xfId="2" applyNumberFormat="1" applyFont="1" applyBorder="1" applyAlignment="1">
      <alignment horizontal="center" vertical="center" textRotation="90" shrinkToFit="1"/>
    </xf>
    <xf numFmtId="164" fontId="4" fillId="0" borderId="8" xfId="2" applyNumberFormat="1" applyFont="1" applyBorder="1" applyAlignment="1">
      <alignment horizontal="center" vertical="center" textRotation="90" shrinkToFit="1"/>
    </xf>
    <xf numFmtId="164" fontId="4" fillId="0" borderId="15" xfId="2" applyNumberFormat="1" applyFont="1" applyBorder="1" applyAlignment="1">
      <alignment horizontal="center" vertical="center" textRotation="90" shrinkToFit="1"/>
    </xf>
    <xf numFmtId="164" fontId="4" fillId="0" borderId="46" xfId="2" applyNumberFormat="1" applyFont="1" applyBorder="1" applyAlignment="1">
      <alignment horizontal="center" vertical="center" textRotation="90" shrinkToFit="1"/>
    </xf>
    <xf numFmtId="0" fontId="4" fillId="0" borderId="45" xfId="2" applyFont="1" applyBorder="1" applyAlignment="1">
      <alignment horizontal="center" vertical="center"/>
    </xf>
    <xf numFmtId="0" fontId="4" fillId="0" borderId="42" xfId="2" applyFont="1" applyBorder="1" applyAlignment="1">
      <alignment horizontal="center" vertical="center"/>
    </xf>
    <xf numFmtId="0" fontId="4" fillId="0" borderId="43" xfId="2" applyFont="1" applyBorder="1" applyAlignment="1">
      <alignment horizontal="center" vertical="center"/>
    </xf>
    <xf numFmtId="0" fontId="4" fillId="0" borderId="48" xfId="2" applyFont="1" applyBorder="1" applyAlignment="1">
      <alignment horizontal="center" vertical="center" textRotation="90" wrapText="1"/>
    </xf>
    <xf numFmtId="0" fontId="4" fillId="0" borderId="25" xfId="2" applyFont="1" applyBorder="1" applyAlignment="1">
      <alignment horizontal="center" vertical="center" textRotation="90" wrapText="1"/>
    </xf>
    <xf numFmtId="0" fontId="4" fillId="0" borderId="49" xfId="2" applyFont="1" applyBorder="1" applyAlignment="1">
      <alignment horizontal="center" vertical="center" textRotation="90" wrapText="1"/>
    </xf>
    <xf numFmtId="0" fontId="4" fillId="0" borderId="1" xfId="2" applyFont="1" applyBorder="1" applyAlignment="1">
      <alignment horizontal="center" vertical="center" textRotation="90"/>
    </xf>
    <xf numFmtId="0" fontId="4" fillId="0" borderId="9" xfId="2" applyFont="1" applyBorder="1" applyAlignment="1">
      <alignment horizontal="center" vertical="center" textRotation="90"/>
    </xf>
    <xf numFmtId="0" fontId="4" fillId="0" borderId="16" xfId="2" applyFont="1" applyBorder="1" applyAlignment="1">
      <alignment horizontal="center" vertical="center" textRotation="90"/>
    </xf>
    <xf numFmtId="0" fontId="4" fillId="0" borderId="2" xfId="2" applyFont="1" applyBorder="1" applyAlignment="1">
      <alignment vertical="center" textRotation="90"/>
    </xf>
    <xf numFmtId="0" fontId="4" fillId="0" borderId="0" xfId="2" applyFont="1" applyAlignment="1">
      <alignment vertical="center" textRotation="90"/>
    </xf>
    <xf numFmtId="0" fontId="4" fillId="0" borderId="17" xfId="2" applyFont="1" applyBorder="1" applyAlignment="1">
      <alignment vertical="center" textRotation="90"/>
    </xf>
    <xf numFmtId="0" fontId="4" fillId="0" borderId="3" xfId="2" applyFont="1" applyBorder="1" applyAlignment="1">
      <alignment horizontal="center" vertical="center" textRotation="90" shrinkToFit="1"/>
    </xf>
    <xf numFmtId="0" fontId="4" fillId="0" borderId="10" xfId="2" applyFont="1" applyBorder="1" applyAlignment="1">
      <alignment horizontal="center" vertical="center" textRotation="90" shrinkToFit="1"/>
    </xf>
    <xf numFmtId="0" fontId="4" fillId="0" borderId="18" xfId="2" applyFont="1" applyBorder="1" applyAlignment="1">
      <alignment horizontal="center" vertical="center" textRotation="90" shrinkToFit="1"/>
    </xf>
    <xf numFmtId="164" fontId="4" fillId="0" borderId="2" xfId="2" applyNumberFormat="1" applyFont="1" applyBorder="1" applyAlignment="1">
      <alignment horizontal="center" vertical="center" textRotation="90" shrinkToFit="1"/>
    </xf>
    <xf numFmtId="164" fontId="4" fillId="0" borderId="0" xfId="2" applyNumberFormat="1" applyFont="1" applyBorder="1" applyAlignment="1">
      <alignment horizontal="center" vertical="center" textRotation="90" shrinkToFit="1"/>
    </xf>
    <xf numFmtId="164" fontId="4" fillId="0" borderId="17" xfId="2" applyNumberFormat="1" applyFont="1" applyBorder="1" applyAlignment="1">
      <alignment horizontal="center" vertical="center" textRotation="90" shrinkToFit="1"/>
    </xf>
    <xf numFmtId="49" fontId="4" fillId="5" borderId="42" xfId="2" applyNumberFormat="1" applyFont="1" applyFill="1" applyBorder="1" applyAlignment="1">
      <alignment horizontal="right" vertical="top"/>
    </xf>
    <xf numFmtId="0" fontId="3" fillId="5" borderId="42" xfId="2" applyFont="1" applyFill="1" applyBorder="1" applyAlignment="1">
      <alignment horizontal="center" vertical="top" wrapText="1"/>
    </xf>
    <xf numFmtId="0" fontId="3" fillId="5" borderId="17" xfId="2" applyFont="1" applyFill="1" applyBorder="1" applyAlignment="1">
      <alignment horizontal="center" vertical="top" wrapText="1"/>
    </xf>
    <xf numFmtId="49" fontId="4" fillId="4" borderId="42" xfId="2" applyNumberFormat="1" applyFont="1" applyFill="1" applyBorder="1" applyAlignment="1">
      <alignment horizontal="right" vertical="top"/>
    </xf>
    <xf numFmtId="0" fontId="3" fillId="4" borderId="42" xfId="2" applyFont="1" applyFill="1" applyBorder="1" applyAlignment="1">
      <alignment horizontal="center" vertical="top"/>
    </xf>
    <xf numFmtId="0" fontId="5" fillId="6" borderId="47" xfId="2" applyFont="1" applyFill="1" applyBorder="1" applyAlignment="1">
      <alignment horizontal="left" vertical="top" wrapText="1"/>
    </xf>
    <xf numFmtId="0" fontId="5" fillId="0" borderId="33" xfId="0" applyFont="1" applyBorder="1" applyAlignment="1">
      <alignment horizontal="left" vertical="top" wrapText="1"/>
    </xf>
    <xf numFmtId="0" fontId="5" fillId="0" borderId="36" xfId="0" applyFont="1" applyBorder="1" applyAlignment="1">
      <alignment horizontal="left" vertical="top" wrapText="1"/>
    </xf>
    <xf numFmtId="0" fontId="3" fillId="0" borderId="27" xfId="2" applyFont="1" applyBorder="1" applyAlignment="1">
      <alignment horizontal="left" vertical="top" wrapText="1"/>
    </xf>
    <xf numFmtId="0" fontId="3" fillId="0" borderId="31" xfId="2" applyFont="1" applyBorder="1" applyAlignment="1">
      <alignment horizontal="left" vertical="top" wrapText="1"/>
    </xf>
    <xf numFmtId="0" fontId="3" fillId="0" borderId="40" xfId="2" applyFont="1" applyBorder="1" applyAlignment="1">
      <alignment horizontal="left" vertical="top" wrapText="1"/>
    </xf>
    <xf numFmtId="3" fontId="5" fillId="6" borderId="12" xfId="2" applyNumberFormat="1" applyFont="1" applyFill="1" applyBorder="1" applyAlignment="1">
      <alignment horizontal="left" vertical="top" wrapText="1"/>
    </xf>
    <xf numFmtId="49" fontId="4" fillId="0" borderId="0" xfId="2" applyNumberFormat="1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6" borderId="0" xfId="2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164" fontId="5" fillId="6" borderId="0" xfId="2" applyNumberFormat="1" applyFont="1" applyFill="1" applyBorder="1" applyAlignment="1">
      <alignment horizontal="left" vertical="top" wrapText="1"/>
    </xf>
    <xf numFmtId="164" fontId="5" fillId="0" borderId="0" xfId="0" applyNumberFormat="1" applyFont="1" applyBorder="1" applyAlignment="1">
      <alignment horizontal="left" vertical="top" wrapText="1"/>
    </xf>
    <xf numFmtId="49" fontId="4" fillId="3" borderId="24" xfId="2" applyNumberFormat="1" applyFont="1" applyFill="1" applyBorder="1" applyAlignment="1">
      <alignment horizontal="left" vertical="top" wrapText="1"/>
    </xf>
    <xf numFmtId="49" fontId="4" fillId="3" borderId="2" xfId="2" applyNumberFormat="1" applyFont="1" applyFill="1" applyBorder="1" applyAlignment="1">
      <alignment horizontal="left" vertical="top" wrapText="1"/>
    </xf>
    <xf numFmtId="49" fontId="4" fillId="3" borderId="8" xfId="2" applyNumberFormat="1" applyFont="1" applyFill="1" applyBorder="1" applyAlignment="1">
      <alignment horizontal="left" vertical="top" wrapText="1"/>
    </xf>
    <xf numFmtId="0" fontId="4" fillId="4" borderId="24" xfId="2" applyFont="1" applyFill="1" applyBorder="1" applyAlignment="1">
      <alignment horizontal="left" vertical="top"/>
    </xf>
    <xf numFmtId="0" fontId="4" fillId="4" borderId="2" xfId="2" applyFont="1" applyFill="1" applyBorder="1" applyAlignment="1">
      <alignment horizontal="left" vertical="top"/>
    </xf>
    <xf numFmtId="0" fontId="4" fillId="4" borderId="8" xfId="2" applyFont="1" applyFill="1" applyBorder="1" applyAlignment="1">
      <alignment horizontal="left" vertical="top"/>
    </xf>
    <xf numFmtId="49" fontId="4" fillId="5" borderId="24" xfId="2" applyNumberFormat="1" applyFont="1" applyFill="1" applyBorder="1" applyAlignment="1">
      <alignment horizontal="left" vertical="top"/>
    </xf>
    <xf numFmtId="49" fontId="4" fillId="5" borderId="2" xfId="2" applyNumberFormat="1" applyFont="1" applyFill="1" applyBorder="1" applyAlignment="1">
      <alignment horizontal="left" vertical="top"/>
    </xf>
    <xf numFmtId="49" fontId="4" fillId="5" borderId="8" xfId="2" applyNumberFormat="1" applyFont="1" applyFill="1" applyBorder="1" applyAlignment="1">
      <alignment horizontal="left" vertical="top"/>
    </xf>
    <xf numFmtId="49" fontId="4" fillId="0" borderId="1" xfId="2" applyNumberFormat="1" applyFont="1" applyBorder="1" applyAlignment="1">
      <alignment horizontal="left" vertical="top"/>
    </xf>
    <xf numFmtId="49" fontId="4" fillId="0" borderId="9" xfId="2" applyNumberFormat="1" applyFont="1" applyBorder="1" applyAlignment="1">
      <alignment horizontal="left" vertical="top"/>
    </xf>
    <xf numFmtId="49" fontId="4" fillId="0" borderId="32" xfId="2" applyNumberFormat="1" applyFont="1" applyBorder="1" applyAlignment="1">
      <alignment horizontal="left" vertical="top"/>
    </xf>
    <xf numFmtId="0" fontId="5" fillId="6" borderId="3" xfId="3" applyFont="1" applyFill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6" borderId="5" xfId="3" applyFont="1" applyFill="1" applyBorder="1" applyAlignment="1">
      <alignment horizontal="left" vertical="top" wrapText="1"/>
    </xf>
    <xf numFmtId="0" fontId="5" fillId="0" borderId="30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164" fontId="5" fillId="6" borderId="24" xfId="3" applyNumberFormat="1" applyFont="1" applyFill="1" applyBorder="1" applyAlignment="1">
      <alignment horizontal="left" vertical="top" wrapText="1"/>
    </xf>
    <xf numFmtId="164" fontId="5" fillId="0" borderId="23" xfId="0" applyNumberFormat="1" applyFont="1" applyBorder="1" applyAlignment="1">
      <alignment horizontal="left" vertical="top" wrapText="1"/>
    </xf>
    <xf numFmtId="164" fontId="5" fillId="6" borderId="2" xfId="3" applyNumberFormat="1" applyFont="1" applyFill="1" applyBorder="1" applyAlignment="1">
      <alignment horizontal="left" vertical="top" wrapText="1"/>
    </xf>
    <xf numFmtId="0" fontId="5" fillId="0" borderId="48" xfId="2" applyFont="1" applyBorder="1" applyAlignment="1">
      <alignment horizontal="left" vertical="top" wrapText="1"/>
    </xf>
    <xf numFmtId="0" fontId="5" fillId="0" borderId="25" xfId="2" applyFont="1" applyBorder="1" applyAlignment="1">
      <alignment horizontal="left" vertical="top" wrapText="1"/>
    </xf>
    <xf numFmtId="0" fontId="5" fillId="0" borderId="49" xfId="2" applyFont="1" applyBorder="1" applyAlignment="1">
      <alignment horizontal="left" vertical="top" wrapText="1"/>
    </xf>
    <xf numFmtId="0" fontId="3" fillId="9" borderId="17" xfId="3" applyFont="1" applyFill="1" applyBorder="1" applyAlignment="1">
      <alignment horizontal="center" vertical="top" wrapText="1"/>
    </xf>
    <xf numFmtId="0" fontId="3" fillId="9" borderId="42" xfId="3" applyFont="1" applyFill="1" applyBorder="1" applyAlignment="1">
      <alignment horizontal="center" vertical="top" wrapText="1"/>
    </xf>
    <xf numFmtId="0" fontId="3" fillId="9" borderId="43" xfId="3" applyFont="1" applyFill="1" applyBorder="1" applyAlignment="1">
      <alignment horizontal="center" vertical="top" wrapText="1"/>
    </xf>
    <xf numFmtId="0" fontId="3" fillId="0" borderId="57" xfId="3" applyFont="1" applyBorder="1" applyAlignment="1">
      <alignment horizontal="left" vertical="top" wrapText="1"/>
    </xf>
    <xf numFmtId="0" fontId="3" fillId="0" borderId="31" xfId="3" applyFont="1" applyBorder="1" applyAlignment="1">
      <alignment horizontal="left" vertical="top" wrapText="1"/>
    </xf>
    <xf numFmtId="0" fontId="3" fillId="0" borderId="58" xfId="3" applyFont="1" applyBorder="1" applyAlignment="1">
      <alignment horizontal="left" vertical="top" wrapText="1"/>
    </xf>
    <xf numFmtId="49" fontId="4" fillId="0" borderId="38" xfId="3" applyNumberFormat="1" applyFont="1" applyFill="1" applyBorder="1" applyAlignment="1">
      <alignment horizontal="left" vertical="top"/>
    </xf>
    <xf numFmtId="49" fontId="4" fillId="0" borderId="32" xfId="3" applyNumberFormat="1" applyFont="1" applyFill="1" applyBorder="1" applyAlignment="1">
      <alignment horizontal="left" vertical="top"/>
    </xf>
    <xf numFmtId="0" fontId="3" fillId="0" borderId="14" xfId="3" applyFont="1" applyFill="1" applyBorder="1" applyAlignment="1">
      <alignment horizontal="left" vertical="top" wrapText="1"/>
    </xf>
    <xf numFmtId="0" fontId="3" fillId="0" borderId="34" xfId="3" applyFont="1" applyFill="1" applyBorder="1" applyAlignment="1">
      <alignment horizontal="left" vertical="top" wrapText="1"/>
    </xf>
    <xf numFmtId="3" fontId="3" fillId="0" borderId="14" xfId="3" applyNumberFormat="1" applyFont="1" applyBorder="1" applyAlignment="1">
      <alignment horizontal="left" vertical="top"/>
    </xf>
    <xf numFmtId="3" fontId="3" fillId="0" borderId="10" xfId="3" applyNumberFormat="1" applyFont="1" applyBorder="1" applyAlignment="1">
      <alignment horizontal="left" vertical="top"/>
    </xf>
    <xf numFmtId="3" fontId="3" fillId="0" borderId="34" xfId="3" applyNumberFormat="1" applyFont="1" applyBorder="1" applyAlignment="1">
      <alignment horizontal="left" vertical="top"/>
    </xf>
    <xf numFmtId="0" fontId="3" fillId="0" borderId="56" xfId="3" applyFont="1" applyBorder="1" applyAlignment="1">
      <alignment horizontal="left" vertical="top" wrapText="1"/>
    </xf>
    <xf numFmtId="49" fontId="4" fillId="7" borderId="23" xfId="3" applyNumberFormat="1" applyFont="1" applyFill="1" applyBorder="1" applyAlignment="1">
      <alignment horizontal="center" vertical="top" wrapText="1"/>
    </xf>
    <xf numFmtId="0" fontId="3" fillId="7" borderId="25" xfId="3" applyFont="1" applyFill="1" applyBorder="1" applyAlignment="1">
      <alignment horizontal="center" vertical="top"/>
    </xf>
    <xf numFmtId="0" fontId="3" fillId="7" borderId="41" xfId="3" applyFont="1" applyFill="1" applyBorder="1" applyAlignment="1">
      <alignment horizontal="center" vertical="top"/>
    </xf>
    <xf numFmtId="49" fontId="4" fillId="8" borderId="23" xfId="3" applyNumberFormat="1" applyFont="1" applyFill="1" applyBorder="1" applyAlignment="1">
      <alignment horizontal="center" vertical="top"/>
    </xf>
    <xf numFmtId="0" fontId="3" fillId="8" borderId="23" xfId="3" applyFont="1" applyFill="1" applyBorder="1" applyAlignment="1">
      <alignment horizontal="center" vertical="top"/>
    </xf>
    <xf numFmtId="0" fontId="3" fillId="8" borderId="25" xfId="3" applyFont="1" applyFill="1" applyBorder="1" applyAlignment="1">
      <alignment horizontal="center" vertical="top"/>
    </xf>
    <xf numFmtId="49" fontId="4" fillId="9" borderId="23" xfId="3" applyNumberFormat="1" applyFont="1" applyFill="1" applyBorder="1" applyAlignment="1">
      <alignment horizontal="left" vertical="top"/>
    </xf>
    <xf numFmtId="49" fontId="4" fillId="9" borderId="0" xfId="3" applyNumberFormat="1" applyFont="1" applyFill="1" applyAlignment="1">
      <alignment horizontal="left" vertical="top"/>
    </xf>
    <xf numFmtId="49" fontId="4" fillId="9" borderId="15" xfId="3" applyNumberFormat="1" applyFont="1" applyFill="1" applyBorder="1" applyAlignment="1">
      <alignment horizontal="left" vertical="top"/>
    </xf>
    <xf numFmtId="3" fontId="3" fillId="0" borderId="14" xfId="3" applyNumberFormat="1" applyFont="1" applyFill="1" applyBorder="1" applyAlignment="1">
      <alignment horizontal="left" vertical="top"/>
    </xf>
    <xf numFmtId="3" fontId="3" fillId="0" borderId="34" xfId="3" applyNumberFormat="1" applyFont="1" applyFill="1" applyBorder="1" applyAlignment="1">
      <alignment horizontal="left" vertical="top"/>
    </xf>
    <xf numFmtId="3" fontId="3" fillId="0" borderId="14" xfId="3" applyNumberFormat="1" applyFont="1" applyBorder="1" applyAlignment="1">
      <alignment horizontal="left" vertical="top" wrapText="1"/>
    </xf>
    <xf numFmtId="3" fontId="3" fillId="0" borderId="10" xfId="3" applyNumberFormat="1" applyFont="1" applyBorder="1" applyAlignment="1">
      <alignment horizontal="left" vertical="top" wrapText="1"/>
    </xf>
    <xf numFmtId="3" fontId="3" fillId="0" borderId="18" xfId="3" applyNumberFormat="1" applyFont="1" applyBorder="1" applyAlignment="1">
      <alignment horizontal="left" vertical="top" wrapText="1"/>
    </xf>
    <xf numFmtId="0" fontId="3" fillId="0" borderId="40" xfId="3" applyFont="1" applyBorder="1" applyAlignment="1">
      <alignment horizontal="left" vertical="top" wrapText="1"/>
    </xf>
    <xf numFmtId="0" fontId="4" fillId="0" borderId="35" xfId="3" applyFont="1" applyBorder="1" applyAlignment="1">
      <alignment horizontal="left" vertical="top"/>
    </xf>
    <xf numFmtId="0" fontId="3" fillId="0" borderId="28" xfId="3" applyFont="1" applyBorder="1" applyAlignment="1">
      <alignment horizontal="left" vertical="top" wrapText="1"/>
    </xf>
    <xf numFmtId="3" fontId="3" fillId="6" borderId="10" xfId="3" applyNumberFormat="1" applyFont="1" applyFill="1" applyBorder="1" applyAlignment="1">
      <alignment horizontal="left" vertical="top"/>
    </xf>
    <xf numFmtId="0" fontId="3" fillId="0" borderId="28" xfId="0" applyFont="1" applyBorder="1" applyAlignment="1">
      <alignment horizontal="left" vertical="top" wrapText="1"/>
    </xf>
    <xf numFmtId="3" fontId="3" fillId="0" borderId="28" xfId="3" applyNumberFormat="1" applyFont="1" applyBorder="1" applyAlignment="1">
      <alignment horizontal="left" vertical="top"/>
    </xf>
    <xf numFmtId="0" fontId="5" fillId="6" borderId="26" xfId="0" applyFont="1" applyFill="1" applyBorder="1" applyAlignment="1">
      <alignment horizontal="left" vertical="top"/>
    </xf>
    <xf numFmtId="0" fontId="5" fillId="6" borderId="28" xfId="0" applyFont="1" applyFill="1" applyBorder="1" applyAlignment="1">
      <alignment horizontal="left" vertical="top"/>
    </xf>
    <xf numFmtId="0" fontId="5" fillId="6" borderId="14" xfId="0" applyFont="1" applyFill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34" xfId="0" applyFont="1" applyBorder="1" applyAlignment="1">
      <alignment horizontal="left" vertical="top"/>
    </xf>
    <xf numFmtId="0" fontId="5" fillId="0" borderId="55" xfId="0" applyFont="1" applyBorder="1" applyAlignment="1">
      <alignment horizontal="left" vertical="top" wrapText="1"/>
    </xf>
    <xf numFmtId="0" fontId="5" fillId="0" borderId="56" xfId="0" applyFont="1" applyBorder="1" applyAlignment="1">
      <alignment horizontal="left" vertical="top" wrapText="1"/>
    </xf>
    <xf numFmtId="0" fontId="8" fillId="9" borderId="24" xfId="3" applyFont="1" applyFill="1" applyBorder="1" applyAlignment="1">
      <alignment horizontal="left" vertical="top" wrapText="1"/>
    </xf>
    <xf numFmtId="0" fontId="8" fillId="9" borderId="2" xfId="3" applyFont="1" applyFill="1" applyBorder="1" applyAlignment="1">
      <alignment horizontal="left" vertical="top" wrapText="1"/>
    </xf>
    <xf numFmtId="0" fontId="8" fillId="9" borderId="0" xfId="3" applyFont="1" applyFill="1" applyBorder="1" applyAlignment="1">
      <alignment horizontal="left" vertical="top" wrapText="1"/>
    </xf>
    <xf numFmtId="0" fontId="8" fillId="9" borderId="8" xfId="3" applyFont="1" applyFill="1" applyBorder="1" applyAlignment="1">
      <alignment horizontal="left" vertical="top" wrapText="1"/>
    </xf>
    <xf numFmtId="3" fontId="9" fillId="6" borderId="3" xfId="3" applyNumberFormat="1" applyFont="1" applyFill="1" applyBorder="1" applyAlignment="1">
      <alignment horizontal="left" vertical="top"/>
    </xf>
    <xf numFmtId="3" fontId="9" fillId="6" borderId="10" xfId="3" applyNumberFormat="1" applyFont="1" applyFill="1" applyBorder="1" applyAlignment="1">
      <alignment horizontal="left" vertical="top"/>
    </xf>
    <xf numFmtId="3" fontId="9" fillId="6" borderId="34" xfId="3" applyNumberFormat="1" applyFont="1" applyFill="1" applyBorder="1" applyAlignment="1">
      <alignment horizontal="left" vertical="top"/>
    </xf>
    <xf numFmtId="0" fontId="9" fillId="0" borderId="14" xfId="3" applyFont="1" applyBorder="1" applyAlignment="1">
      <alignment horizontal="left" vertical="top"/>
    </xf>
    <xf numFmtId="0" fontId="9" fillId="0" borderId="10" xfId="3" applyFont="1" applyBorder="1" applyAlignment="1">
      <alignment horizontal="left" vertical="top"/>
    </xf>
    <xf numFmtId="0" fontId="9" fillId="0" borderId="34" xfId="3" applyFont="1" applyBorder="1" applyAlignment="1">
      <alignment horizontal="left" vertical="top"/>
    </xf>
    <xf numFmtId="0" fontId="9" fillId="0" borderId="56" xfId="3" applyFont="1" applyBorder="1" applyAlignment="1">
      <alignment horizontal="left" vertical="top" wrapText="1"/>
    </xf>
    <xf numFmtId="3" fontId="9" fillId="6" borderId="14" xfId="3" applyNumberFormat="1" applyFont="1" applyFill="1" applyBorder="1" applyAlignment="1">
      <alignment horizontal="left" vertical="top"/>
    </xf>
    <xf numFmtId="49" fontId="8" fillId="6" borderId="10" xfId="3" applyNumberFormat="1" applyFont="1" applyFill="1" applyBorder="1" applyAlignment="1">
      <alignment horizontal="left" vertical="top"/>
    </xf>
    <xf numFmtId="0" fontId="9" fillId="6" borderId="10" xfId="3" applyFont="1" applyFill="1" applyBorder="1" applyAlignment="1">
      <alignment horizontal="left" vertical="top"/>
    </xf>
    <xf numFmtId="49" fontId="4" fillId="6" borderId="0" xfId="3" applyNumberFormat="1" applyFont="1" applyFill="1" applyBorder="1" applyAlignment="1">
      <alignment horizontal="left" vertical="top"/>
    </xf>
    <xf numFmtId="0" fontId="3" fillId="0" borderId="0" xfId="3" applyFont="1" applyBorder="1" applyAlignment="1">
      <alignment horizontal="left" vertical="top" wrapText="1"/>
    </xf>
    <xf numFmtId="0" fontId="4" fillId="9" borderId="17" xfId="3" applyFont="1" applyFill="1" applyBorder="1" applyAlignment="1">
      <alignment horizontal="right" vertical="center"/>
    </xf>
    <xf numFmtId="0" fontId="4" fillId="0" borderId="41" xfId="2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center"/>
    </xf>
    <xf numFmtId="0" fontId="4" fillId="0" borderId="46" xfId="2" applyFont="1" applyBorder="1" applyAlignment="1">
      <alignment horizontal="center" vertical="center"/>
    </xf>
    <xf numFmtId="0" fontId="4" fillId="0" borderId="25" xfId="2" applyFont="1" applyBorder="1" applyAlignment="1">
      <alignment horizontal="right" vertical="center" textRotation="90" wrapText="1"/>
    </xf>
    <xf numFmtId="0" fontId="4" fillId="0" borderId="49" xfId="2" applyFont="1" applyBorder="1" applyAlignment="1">
      <alignment horizontal="right" vertical="center" textRotation="90" wrapText="1"/>
    </xf>
    <xf numFmtId="0" fontId="4" fillId="9" borderId="41" xfId="3" applyFont="1" applyFill="1" applyBorder="1" applyAlignment="1">
      <alignment horizontal="right" vertical="center"/>
    </xf>
    <xf numFmtId="49" fontId="4" fillId="8" borderId="17" xfId="3" applyNumberFormat="1" applyFont="1" applyFill="1" applyBorder="1" applyAlignment="1">
      <alignment horizontal="right" vertical="top"/>
    </xf>
    <xf numFmtId="0" fontId="11" fillId="2" borderId="42" xfId="2" applyFont="1" applyFill="1" applyBorder="1" applyAlignment="1">
      <alignment horizontal="right" vertical="top"/>
    </xf>
    <xf numFmtId="0" fontId="3" fillId="7" borderId="45" xfId="3" applyFont="1" applyFill="1" applyBorder="1" applyAlignment="1">
      <alignment horizontal="center" vertical="top" wrapText="1"/>
    </xf>
    <xf numFmtId="0" fontId="3" fillId="7" borderId="42" xfId="3" applyFont="1" applyFill="1" applyBorder="1" applyAlignment="1">
      <alignment horizontal="center" vertical="top" wrapText="1"/>
    </xf>
    <xf numFmtId="49" fontId="4" fillId="7" borderId="42" xfId="3" applyNumberFormat="1" applyFont="1" applyFill="1" applyBorder="1" applyAlignment="1">
      <alignment horizontal="right" vertical="top"/>
    </xf>
    <xf numFmtId="0" fontId="3" fillId="7" borderId="23" xfId="3" applyFont="1" applyFill="1" applyBorder="1" applyAlignment="1">
      <alignment horizontal="center" vertical="top"/>
    </xf>
    <xf numFmtId="0" fontId="3" fillId="7" borderId="0" xfId="3" applyFont="1" applyFill="1" applyBorder="1" applyAlignment="1">
      <alignment horizontal="center" vertical="top"/>
    </xf>
    <xf numFmtId="0" fontId="10" fillId="0" borderId="1" xfId="2" applyFont="1" applyBorder="1" applyAlignment="1">
      <alignment horizontal="center" vertical="center" textRotation="90"/>
    </xf>
    <xf numFmtId="0" fontId="10" fillId="0" borderId="9" xfId="2" applyFont="1" applyBorder="1" applyAlignment="1">
      <alignment horizontal="center" vertical="center" textRotation="90"/>
    </xf>
    <xf numFmtId="0" fontId="10" fillId="0" borderId="16" xfId="2" applyFont="1" applyBorder="1" applyAlignment="1">
      <alignment horizontal="center" vertical="center" textRotation="90"/>
    </xf>
    <xf numFmtId="0" fontId="10" fillId="0" borderId="2" xfId="2" applyFont="1" applyBorder="1" applyAlignment="1">
      <alignment vertical="center" textRotation="90"/>
    </xf>
    <xf numFmtId="0" fontId="10" fillId="0" borderId="0" xfId="2" applyFont="1" applyBorder="1" applyAlignment="1">
      <alignment vertical="center" textRotation="90"/>
    </xf>
    <xf numFmtId="0" fontId="10" fillId="0" borderId="17" xfId="2" applyFont="1" applyBorder="1" applyAlignment="1">
      <alignment vertical="center" textRotation="90"/>
    </xf>
    <xf numFmtId="0" fontId="10" fillId="0" borderId="3" xfId="2" applyFont="1" applyBorder="1" applyAlignment="1">
      <alignment horizontal="center" vertical="center" textRotation="90" shrinkToFit="1"/>
    </xf>
    <xf numFmtId="0" fontId="10" fillId="0" borderId="10" xfId="2" applyFont="1" applyBorder="1" applyAlignment="1">
      <alignment horizontal="center" vertical="center" textRotation="90" shrinkToFit="1"/>
    </xf>
    <xf numFmtId="0" fontId="10" fillId="0" borderId="18" xfId="2" applyFont="1" applyBorder="1" applyAlignment="1">
      <alignment horizontal="center" vertical="center" textRotation="90" shrinkToFit="1"/>
    </xf>
    <xf numFmtId="0" fontId="10" fillId="0" borderId="3" xfId="2" applyFont="1" applyBorder="1" applyAlignment="1">
      <alignment horizontal="center" vertical="center" textRotation="90" wrapText="1" shrinkToFit="1"/>
    </xf>
    <xf numFmtId="0" fontId="10" fillId="0" borderId="10" xfId="2" applyFont="1" applyBorder="1" applyAlignment="1">
      <alignment horizontal="center" vertical="center" textRotation="90" wrapText="1" shrinkToFit="1"/>
    </xf>
    <xf numFmtId="0" fontId="10" fillId="0" borderId="18" xfId="2" applyFont="1" applyBorder="1" applyAlignment="1">
      <alignment horizontal="center" vertical="center" textRotation="90" wrapText="1" shrinkToFit="1"/>
    </xf>
    <xf numFmtId="0" fontId="10" fillId="0" borderId="4" xfId="2" applyFont="1" applyBorder="1" applyAlignment="1">
      <alignment horizontal="center" vertical="center" wrapText="1" shrinkToFit="1"/>
    </xf>
    <xf numFmtId="0" fontId="10" fillId="0" borderId="11" xfId="2" applyFont="1" applyBorder="1" applyAlignment="1">
      <alignment horizontal="center" vertical="center" wrapText="1" shrinkToFit="1"/>
    </xf>
    <xf numFmtId="0" fontId="10" fillId="0" borderId="19" xfId="2" applyFont="1" applyBorder="1" applyAlignment="1">
      <alignment horizontal="center" vertical="center" wrapText="1" shrinkToFit="1"/>
    </xf>
    <xf numFmtId="0" fontId="10" fillId="0" borderId="4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0" fontId="10" fillId="0" borderId="11" xfId="2" applyFont="1" applyBorder="1" applyAlignment="1">
      <alignment horizontal="center" vertical="center" wrapText="1"/>
    </xf>
    <xf numFmtId="0" fontId="10" fillId="0" borderId="15" xfId="2" applyFont="1" applyBorder="1" applyAlignment="1">
      <alignment horizontal="center" vertical="center" wrapText="1"/>
    </xf>
    <xf numFmtId="0" fontId="10" fillId="0" borderId="28" xfId="2" applyFont="1" applyBorder="1" applyAlignment="1">
      <alignment horizontal="center" vertical="center" wrapText="1"/>
    </xf>
    <xf numFmtId="0" fontId="10" fillId="0" borderId="21" xfId="2" applyFont="1" applyBorder="1" applyAlignment="1">
      <alignment horizontal="center" vertical="center" wrapText="1"/>
    </xf>
    <xf numFmtId="0" fontId="10" fillId="0" borderId="28" xfId="2" applyFont="1" applyBorder="1" applyAlignment="1">
      <alignment horizontal="center" vertical="center" textRotation="90"/>
    </xf>
    <xf numFmtId="0" fontId="10" fillId="0" borderId="21" xfId="2" applyFont="1" applyBorder="1" applyAlignment="1">
      <alignment horizontal="center" vertical="center" textRotation="90"/>
    </xf>
    <xf numFmtId="49" fontId="11" fillId="4" borderId="24" xfId="2" applyNumberFormat="1" applyFont="1" applyFill="1" applyBorder="1" applyAlignment="1">
      <alignment horizontal="center" vertical="top" wrapText="1"/>
    </xf>
    <xf numFmtId="0" fontId="10" fillId="0" borderId="23" xfId="2" applyFont="1" applyBorder="1" applyAlignment="1">
      <alignment horizontal="center" vertical="top"/>
    </xf>
    <xf numFmtId="0" fontId="10" fillId="0" borderId="41" xfId="2" applyFont="1" applyBorder="1" applyAlignment="1">
      <alignment horizontal="center" vertical="top"/>
    </xf>
    <xf numFmtId="49" fontId="11" fillId="4" borderId="42" xfId="2" applyNumberFormat="1" applyFont="1" applyFill="1" applyBorder="1" applyAlignment="1">
      <alignment horizontal="left" vertical="top" wrapText="1"/>
    </xf>
    <xf numFmtId="49" fontId="11" fillId="4" borderId="43" xfId="2" applyNumberFormat="1" applyFont="1" applyFill="1" applyBorder="1" applyAlignment="1">
      <alignment horizontal="left" vertical="top" wrapText="1"/>
    </xf>
    <xf numFmtId="49" fontId="11" fillId="9" borderId="24" xfId="2" applyNumberFormat="1" applyFont="1" applyFill="1" applyBorder="1" applyAlignment="1">
      <alignment horizontal="left" vertical="top"/>
    </xf>
    <xf numFmtId="49" fontId="11" fillId="9" borderId="2" xfId="2" applyNumberFormat="1" applyFont="1" applyFill="1" applyBorder="1" applyAlignment="1">
      <alignment horizontal="left" vertical="top"/>
    </xf>
    <xf numFmtId="49" fontId="11" fillId="6" borderId="1" xfId="2" applyNumberFormat="1" applyFont="1" applyFill="1" applyBorder="1" applyAlignment="1">
      <alignment horizontal="left" vertical="top"/>
    </xf>
    <xf numFmtId="49" fontId="11" fillId="6" borderId="32" xfId="2" applyNumberFormat="1" applyFont="1" applyFill="1" applyBorder="1" applyAlignment="1">
      <alignment horizontal="left" vertical="top"/>
    </xf>
    <xf numFmtId="0" fontId="10" fillId="6" borderId="3" xfId="2" applyFont="1" applyFill="1" applyBorder="1" applyAlignment="1">
      <alignment horizontal="left" vertical="top" wrapText="1"/>
    </xf>
    <xf numFmtId="0" fontId="10" fillId="0" borderId="10" xfId="2" applyFont="1" applyBorder="1" applyAlignment="1">
      <alignment horizontal="left" vertical="top" wrapText="1"/>
    </xf>
    <xf numFmtId="0" fontId="10" fillId="0" borderId="26" xfId="2" applyFont="1" applyBorder="1" applyAlignment="1">
      <alignment horizontal="center" vertical="center" textRotation="90" wrapText="1" shrinkToFit="1"/>
    </xf>
    <xf numFmtId="0" fontId="10" fillId="0" borderId="28" xfId="2" applyFont="1" applyBorder="1" applyAlignment="1">
      <alignment horizontal="center" vertical="center" textRotation="90" wrapText="1" shrinkToFit="1"/>
    </xf>
    <xf numFmtId="0" fontId="10" fillId="0" borderId="21" xfId="2" applyFont="1" applyBorder="1" applyAlignment="1">
      <alignment horizontal="center" vertical="center" textRotation="90" wrapText="1" shrinkToFit="1"/>
    </xf>
    <xf numFmtId="164" fontId="10" fillId="0" borderId="26" xfId="2" applyNumberFormat="1" applyFont="1" applyBorder="1" applyAlignment="1">
      <alignment horizontal="center" vertical="center" textRotation="90" shrinkToFit="1"/>
    </xf>
    <xf numFmtId="164" fontId="10" fillId="0" borderId="28" xfId="2" applyNumberFormat="1" applyFont="1" applyBorder="1" applyAlignment="1">
      <alignment horizontal="center" vertical="center" textRotation="90" shrinkToFit="1"/>
    </xf>
    <xf numFmtId="164" fontId="10" fillId="0" borderId="21" xfId="2" applyNumberFormat="1" applyFont="1" applyBorder="1" applyAlignment="1">
      <alignment horizontal="center" vertical="center" textRotation="90" shrinkToFit="1"/>
    </xf>
    <xf numFmtId="164" fontId="10" fillId="0" borderId="2" xfId="2" applyNumberFormat="1" applyFont="1" applyBorder="1" applyAlignment="1">
      <alignment horizontal="center" vertical="center" textRotation="90" shrinkToFit="1"/>
    </xf>
    <xf numFmtId="164" fontId="10" fillId="0" borderId="0" xfId="2" applyNumberFormat="1" applyFont="1" applyBorder="1" applyAlignment="1">
      <alignment horizontal="center" vertical="center" textRotation="90" shrinkToFit="1"/>
    </xf>
    <xf numFmtId="164" fontId="10" fillId="0" borderId="17" xfId="2" applyNumberFormat="1" applyFont="1" applyBorder="1" applyAlignment="1">
      <alignment horizontal="center" vertical="center" textRotation="90" shrinkToFit="1"/>
    </xf>
    <xf numFmtId="0" fontId="11" fillId="0" borderId="26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 textRotation="90"/>
    </xf>
    <xf numFmtId="0" fontId="10" fillId="0" borderId="8" xfId="2" applyFont="1" applyBorder="1" applyAlignment="1">
      <alignment horizontal="left" vertical="top" wrapText="1" shrinkToFit="1"/>
    </xf>
    <xf numFmtId="0" fontId="10" fillId="0" borderId="15" xfId="2" applyFont="1" applyBorder="1" applyAlignment="1">
      <alignment horizontal="left" vertical="top" wrapText="1" shrinkToFit="1"/>
    </xf>
    <xf numFmtId="0" fontId="10" fillId="0" borderId="46" xfId="2" applyFont="1" applyBorder="1" applyAlignment="1">
      <alignment horizontal="left" vertical="top" wrapText="1" shrinkToFit="1"/>
    </xf>
    <xf numFmtId="49" fontId="11" fillId="6" borderId="38" xfId="2" applyNumberFormat="1" applyFont="1" applyFill="1" applyBorder="1" applyAlignment="1">
      <alignment horizontal="left" vertical="top"/>
    </xf>
    <xf numFmtId="0" fontId="10" fillId="0" borderId="14" xfId="2" applyFont="1" applyBorder="1" applyAlignment="1">
      <alignment horizontal="left" vertical="top" wrapText="1"/>
    </xf>
    <xf numFmtId="0" fontId="10" fillId="0" borderId="34" xfId="2" applyFont="1" applyBorder="1" applyAlignment="1">
      <alignment horizontal="left" vertical="top" wrapText="1"/>
    </xf>
    <xf numFmtId="0" fontId="10" fillId="0" borderId="14" xfId="2" applyFont="1" applyFill="1" applyBorder="1" applyAlignment="1">
      <alignment horizontal="left" vertical="top" wrapText="1"/>
    </xf>
    <xf numFmtId="0" fontId="12" fillId="0" borderId="34" xfId="0" applyFont="1" applyFill="1" applyBorder="1" applyAlignment="1">
      <alignment horizontal="left" vertical="top" wrapText="1"/>
    </xf>
    <xf numFmtId="164" fontId="10" fillId="0" borderId="14" xfId="2" applyNumberFormat="1" applyFont="1" applyFill="1" applyBorder="1" applyAlignment="1">
      <alignment horizontal="left" vertical="top" wrapText="1"/>
    </xf>
    <xf numFmtId="164" fontId="12" fillId="0" borderId="34" xfId="0" applyNumberFormat="1" applyFont="1" applyFill="1" applyBorder="1" applyAlignment="1">
      <alignment horizontal="left" vertical="top" wrapText="1"/>
    </xf>
    <xf numFmtId="164" fontId="10" fillId="0" borderId="39" xfId="2" applyNumberFormat="1" applyFont="1" applyFill="1" applyBorder="1" applyAlignment="1">
      <alignment horizontal="left" vertical="top" wrapText="1"/>
    </xf>
    <xf numFmtId="164" fontId="12" fillId="0" borderId="51" xfId="0" applyNumberFormat="1" applyFont="1" applyFill="1" applyBorder="1" applyAlignment="1">
      <alignment horizontal="left" vertical="top" wrapText="1"/>
    </xf>
    <xf numFmtId="164" fontId="10" fillId="0" borderId="28" xfId="2" applyNumberFormat="1" applyFont="1" applyFill="1" applyBorder="1" applyAlignment="1">
      <alignment horizontal="left" vertical="top" wrapText="1"/>
    </xf>
    <xf numFmtId="164" fontId="12" fillId="0" borderId="28" xfId="0" applyNumberFormat="1" applyFont="1" applyFill="1" applyBorder="1" applyAlignment="1">
      <alignment horizontal="left" vertical="top" wrapText="1"/>
    </xf>
    <xf numFmtId="0" fontId="12" fillId="0" borderId="12" xfId="2" applyFont="1" applyFill="1" applyBorder="1" applyAlignment="1">
      <alignment horizontal="left" vertical="top" wrapText="1"/>
    </xf>
    <xf numFmtId="0" fontId="10" fillId="0" borderId="36" xfId="2" applyFont="1" applyFill="1" applyBorder="1" applyAlignment="1">
      <alignment horizontal="left" vertical="top" wrapText="1"/>
    </xf>
    <xf numFmtId="49" fontId="11" fillId="6" borderId="16" xfId="2" applyNumberFormat="1" applyFont="1" applyFill="1" applyBorder="1" applyAlignment="1">
      <alignment horizontal="left" vertical="top"/>
    </xf>
    <xf numFmtId="0" fontId="10" fillId="0" borderId="18" xfId="2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left" vertical="top" wrapText="1"/>
    </xf>
    <xf numFmtId="0" fontId="12" fillId="0" borderId="14" xfId="2" applyFont="1" applyBorder="1" applyAlignment="1">
      <alignment horizontal="left" vertical="top" wrapText="1"/>
    </xf>
    <xf numFmtId="0" fontId="12" fillId="0" borderId="18" xfId="2" applyFont="1" applyBorder="1" applyAlignment="1">
      <alignment horizontal="left" vertical="top" wrapText="1"/>
    </xf>
    <xf numFmtId="0" fontId="12" fillId="0" borderId="28" xfId="2" applyFont="1" applyBorder="1" applyAlignment="1">
      <alignment horizontal="left" vertical="top" wrapText="1"/>
    </xf>
    <xf numFmtId="0" fontId="12" fillId="0" borderId="21" xfId="2" applyFont="1" applyBorder="1" applyAlignment="1">
      <alignment horizontal="left" vertical="top" wrapText="1"/>
    </xf>
    <xf numFmtId="0" fontId="10" fillId="0" borderId="47" xfId="2" applyFont="1" applyFill="1" applyBorder="1" applyAlignment="1">
      <alignment horizontal="left" vertical="top" wrapText="1"/>
    </xf>
    <xf numFmtId="0" fontId="10" fillId="0" borderId="3" xfId="2" applyFont="1" applyBorder="1" applyAlignment="1">
      <alignment horizontal="left" vertical="top" wrapText="1"/>
    </xf>
    <xf numFmtId="0" fontId="10" fillId="0" borderId="26" xfId="2" applyFont="1" applyBorder="1" applyAlignment="1">
      <alignment horizontal="left" vertical="top" wrapText="1"/>
    </xf>
    <xf numFmtId="0" fontId="10" fillId="0" borderId="28" xfId="2" applyFont="1" applyBorder="1" applyAlignment="1">
      <alignment horizontal="left" vertical="top" wrapText="1"/>
    </xf>
    <xf numFmtId="0" fontId="12" fillId="0" borderId="34" xfId="2" applyFont="1" applyBorder="1" applyAlignment="1">
      <alignment horizontal="left" vertical="top" wrapText="1"/>
    </xf>
    <xf numFmtId="49" fontId="11" fillId="9" borderId="17" xfId="2" applyNumberFormat="1" applyFont="1" applyFill="1" applyBorder="1" applyAlignment="1">
      <alignment horizontal="right" vertical="top"/>
    </xf>
    <xf numFmtId="49" fontId="11" fillId="9" borderId="46" xfId="2" applyNumberFormat="1" applyFont="1" applyFill="1" applyBorder="1" applyAlignment="1">
      <alignment horizontal="right" vertical="top"/>
    </xf>
    <xf numFmtId="0" fontId="10" fillId="9" borderId="41" xfId="2" applyFont="1" applyFill="1" applyBorder="1" applyAlignment="1">
      <alignment horizontal="center" vertical="top" wrapText="1"/>
    </xf>
    <xf numFmtId="0" fontId="10" fillId="9" borderId="17" xfId="2" applyFont="1" applyFill="1" applyBorder="1" applyAlignment="1">
      <alignment horizontal="center" vertical="top" wrapText="1"/>
    </xf>
    <xf numFmtId="0" fontId="10" fillId="9" borderId="46" xfId="2" applyFont="1" applyFill="1" applyBorder="1" applyAlignment="1">
      <alignment horizontal="center" vertical="top" wrapText="1"/>
    </xf>
    <xf numFmtId="49" fontId="11" fillId="4" borderId="42" xfId="2" applyNumberFormat="1" applyFont="1" applyFill="1" applyBorder="1" applyAlignment="1">
      <alignment horizontal="right" vertical="top" wrapText="1"/>
    </xf>
    <xf numFmtId="49" fontId="11" fillId="4" borderId="43" xfId="2" applyNumberFormat="1" applyFont="1" applyFill="1" applyBorder="1" applyAlignment="1">
      <alignment horizontal="right" vertical="top" wrapText="1"/>
    </xf>
    <xf numFmtId="0" fontId="10" fillId="4" borderId="45" xfId="2" applyFont="1" applyFill="1" applyBorder="1" applyAlignment="1">
      <alignment horizontal="center" vertical="top" wrapText="1"/>
    </xf>
    <xf numFmtId="0" fontId="10" fillId="4" borderId="42" xfId="2" applyFont="1" applyFill="1" applyBorder="1" applyAlignment="1">
      <alignment horizontal="center" vertical="top" wrapText="1"/>
    </xf>
    <xf numFmtId="0" fontId="10" fillId="4" borderId="43" xfId="2" applyFont="1" applyFill="1" applyBorder="1" applyAlignment="1">
      <alignment horizontal="center" vertical="top" wrapText="1"/>
    </xf>
    <xf numFmtId="49" fontId="11" fillId="7" borderId="17" xfId="2" applyNumberFormat="1" applyFont="1" applyFill="1" applyBorder="1" applyAlignment="1">
      <alignment horizontal="right" vertical="top" wrapText="1"/>
    </xf>
    <xf numFmtId="49" fontId="11" fillId="7" borderId="46" xfId="2" applyNumberFormat="1" applyFont="1" applyFill="1" applyBorder="1" applyAlignment="1">
      <alignment horizontal="right" vertical="top" wrapText="1"/>
    </xf>
    <xf numFmtId="49" fontId="11" fillId="4" borderId="23" xfId="2" applyNumberFormat="1" applyFont="1" applyFill="1" applyBorder="1" applyAlignment="1">
      <alignment horizontal="center" vertical="top" wrapText="1"/>
    </xf>
    <xf numFmtId="0" fontId="11" fillId="4" borderId="17" xfId="2" applyFont="1" applyFill="1" applyBorder="1" applyAlignment="1">
      <alignment horizontal="left" vertical="top" wrapText="1"/>
    </xf>
    <xf numFmtId="0" fontId="11" fillId="4" borderId="46" xfId="2" applyFont="1" applyFill="1" applyBorder="1" applyAlignment="1">
      <alignment horizontal="left" vertical="top" wrapText="1"/>
    </xf>
    <xf numFmtId="0" fontId="11" fillId="9" borderId="24" xfId="2" applyFont="1" applyFill="1" applyBorder="1" applyAlignment="1">
      <alignment horizontal="left" vertical="top" wrapText="1"/>
    </xf>
    <xf numFmtId="0" fontId="11" fillId="9" borderId="2" xfId="2" applyFont="1" applyFill="1" applyBorder="1" applyAlignment="1">
      <alignment horizontal="left" vertical="top" wrapText="1"/>
    </xf>
    <xf numFmtId="0" fontId="11" fillId="9" borderId="8" xfId="2" applyFont="1" applyFill="1" applyBorder="1" applyAlignment="1">
      <alignment horizontal="left" vertical="top" wrapText="1"/>
    </xf>
    <xf numFmtId="49" fontId="11" fillId="0" borderId="54" xfId="3" applyNumberFormat="1" applyFont="1" applyBorder="1" applyAlignment="1">
      <alignment horizontal="left" vertical="top"/>
    </xf>
    <xf numFmtId="0" fontId="12" fillId="0" borderId="59" xfId="0" applyFont="1" applyBorder="1" applyAlignment="1">
      <alignment horizontal="left" vertical="top"/>
    </xf>
    <xf numFmtId="0" fontId="12" fillId="0" borderId="26" xfId="0" applyFont="1" applyBorder="1" applyAlignment="1">
      <alignment horizontal="left" vertical="top" wrapText="1"/>
    </xf>
    <xf numFmtId="0" fontId="12" fillId="0" borderId="21" xfId="0" applyFont="1" applyBorder="1" applyAlignment="1">
      <alignment horizontal="left" vertical="top" wrapText="1"/>
    </xf>
    <xf numFmtId="0" fontId="3" fillId="0" borderId="55" xfId="2" applyFont="1" applyBorder="1" applyAlignment="1">
      <alignment horizontal="left" vertical="top" wrapText="1"/>
    </xf>
    <xf numFmtId="0" fontId="3" fillId="0" borderId="22" xfId="2" applyFont="1" applyBorder="1" applyAlignment="1">
      <alignment horizontal="left" vertical="top" wrapText="1"/>
    </xf>
    <xf numFmtId="49" fontId="11" fillId="9" borderId="41" xfId="2" applyNumberFormat="1" applyFont="1" applyFill="1" applyBorder="1" applyAlignment="1">
      <alignment horizontal="right" vertical="top"/>
    </xf>
    <xf numFmtId="49" fontId="11" fillId="9" borderId="24" xfId="2" applyNumberFormat="1" applyFont="1" applyFill="1" applyBorder="1" applyAlignment="1">
      <alignment horizontal="center" vertical="top" wrapText="1"/>
    </xf>
    <xf numFmtId="49" fontId="11" fillId="9" borderId="23" xfId="2" applyNumberFormat="1" applyFont="1" applyFill="1" applyBorder="1" applyAlignment="1">
      <alignment horizontal="center" vertical="top" wrapText="1"/>
    </xf>
    <xf numFmtId="49" fontId="11" fillId="9" borderId="41" xfId="2" applyNumberFormat="1" applyFont="1" applyFill="1" applyBorder="1" applyAlignment="1">
      <alignment horizontal="center" vertical="top" wrapText="1"/>
    </xf>
    <xf numFmtId="49" fontId="11" fillId="9" borderId="2" xfId="2" applyNumberFormat="1" applyFont="1" applyFill="1" applyBorder="1" applyAlignment="1">
      <alignment vertical="top" wrapText="1"/>
    </xf>
    <xf numFmtId="49" fontId="11" fillId="9" borderId="8" xfId="2" applyNumberFormat="1" applyFont="1" applyFill="1" applyBorder="1" applyAlignment="1">
      <alignment vertical="top" wrapText="1"/>
    </xf>
    <xf numFmtId="49" fontId="11" fillId="6" borderId="54" xfId="2" applyNumberFormat="1" applyFont="1" applyFill="1" applyBorder="1" applyAlignment="1">
      <alignment horizontal="left" vertical="top" wrapText="1"/>
    </xf>
    <xf numFmtId="49" fontId="11" fillId="6" borderId="35" xfId="2" applyNumberFormat="1" applyFont="1" applyFill="1" applyBorder="1" applyAlignment="1">
      <alignment horizontal="left" vertical="top" wrapText="1"/>
    </xf>
    <xf numFmtId="0" fontId="12" fillId="10" borderId="26" xfId="2" applyFont="1" applyFill="1" applyBorder="1" applyAlignment="1">
      <alignment horizontal="left" vertical="top" wrapText="1"/>
    </xf>
    <xf numFmtId="1" fontId="10" fillId="10" borderId="26" xfId="2" applyNumberFormat="1" applyFont="1" applyFill="1" applyBorder="1" applyAlignment="1">
      <alignment horizontal="left" vertical="top" wrapText="1"/>
    </xf>
    <xf numFmtId="1" fontId="10" fillId="10" borderId="28" xfId="2" applyNumberFormat="1" applyFont="1" applyFill="1" applyBorder="1" applyAlignment="1">
      <alignment horizontal="left" vertical="top" wrapText="1"/>
    </xf>
    <xf numFmtId="1" fontId="10" fillId="10" borderId="3" xfId="2" applyNumberFormat="1" applyFont="1" applyFill="1" applyBorder="1" applyAlignment="1">
      <alignment horizontal="left" vertical="top" wrapText="1"/>
    </xf>
    <xf numFmtId="1" fontId="10" fillId="10" borderId="34" xfId="2" applyNumberFormat="1" applyFont="1" applyFill="1" applyBorder="1" applyAlignment="1">
      <alignment horizontal="left" vertical="top" wrapText="1"/>
    </xf>
    <xf numFmtId="0" fontId="12" fillId="0" borderId="26" xfId="2" applyFont="1" applyBorder="1" applyAlignment="1">
      <alignment horizontal="left" vertical="top" wrapText="1"/>
    </xf>
    <xf numFmtId="3" fontId="10" fillId="0" borderId="26" xfId="3" applyNumberFormat="1" applyFont="1" applyBorder="1" applyAlignment="1">
      <alignment horizontal="left" vertical="top" wrapText="1"/>
    </xf>
    <xf numFmtId="3" fontId="10" fillId="0" borderId="21" xfId="3" applyNumberFormat="1" applyFont="1" applyBorder="1" applyAlignment="1">
      <alignment horizontal="left" vertical="top" wrapText="1"/>
    </xf>
    <xf numFmtId="0" fontId="3" fillId="0" borderId="26" xfId="2" applyFont="1" applyBorder="1" applyAlignment="1">
      <alignment horizontal="left" vertical="top" wrapText="1"/>
    </xf>
    <xf numFmtId="0" fontId="3" fillId="0" borderId="21" xfId="2" applyFont="1" applyBorder="1" applyAlignment="1">
      <alignment horizontal="left" vertical="top" wrapText="1"/>
    </xf>
    <xf numFmtId="0" fontId="10" fillId="0" borderId="15" xfId="2" applyFont="1" applyBorder="1" applyAlignment="1">
      <alignment horizontal="left" vertical="top" wrapText="1"/>
    </xf>
    <xf numFmtId="0" fontId="10" fillId="0" borderId="46" xfId="2" applyFont="1" applyBorder="1" applyAlignment="1">
      <alignment horizontal="left" vertical="top" wrapText="1"/>
    </xf>
    <xf numFmtId="49" fontId="11" fillId="9" borderId="42" xfId="2" applyNumberFormat="1" applyFont="1" applyFill="1" applyBorder="1" applyAlignment="1">
      <alignment horizontal="right" vertical="top"/>
    </xf>
    <xf numFmtId="49" fontId="11" fillId="9" borderId="43" xfId="2" applyNumberFormat="1" applyFont="1" applyFill="1" applyBorder="1" applyAlignment="1">
      <alignment horizontal="right" vertical="top"/>
    </xf>
    <xf numFmtId="0" fontId="10" fillId="0" borderId="27" xfId="2" applyFont="1" applyBorder="1" applyAlignment="1">
      <alignment horizontal="left" vertical="top" wrapText="1"/>
    </xf>
    <xf numFmtId="0" fontId="10" fillId="0" borderId="58" xfId="2" applyFont="1" applyBorder="1" applyAlignment="1">
      <alignment horizontal="left" vertical="top" wrapText="1"/>
    </xf>
    <xf numFmtId="49" fontId="11" fillId="6" borderId="59" xfId="2" applyNumberFormat="1" applyFont="1" applyFill="1" applyBorder="1" applyAlignment="1">
      <alignment horizontal="left" vertical="top" wrapText="1"/>
    </xf>
    <xf numFmtId="0" fontId="10" fillId="0" borderId="21" xfId="2" applyFont="1" applyBorder="1" applyAlignment="1">
      <alignment horizontal="left" vertical="top" wrapText="1"/>
    </xf>
    <xf numFmtId="164" fontId="10" fillId="0" borderId="28" xfId="2" applyNumberFormat="1" applyFont="1" applyBorder="1" applyAlignment="1">
      <alignment horizontal="left" vertical="top" wrapText="1"/>
    </xf>
    <xf numFmtId="164" fontId="12" fillId="0" borderId="21" xfId="0" applyNumberFormat="1" applyFont="1" applyBorder="1" applyAlignment="1">
      <alignment horizontal="left" vertical="top" wrapText="1"/>
    </xf>
    <xf numFmtId="0" fontId="12" fillId="0" borderId="41" xfId="0" applyFont="1" applyBorder="1" applyAlignment="1">
      <alignment vertical="top" wrapText="1"/>
    </xf>
    <xf numFmtId="0" fontId="11" fillId="4" borderId="42" xfId="2" applyFont="1" applyFill="1" applyBorder="1" applyAlignment="1">
      <alignment horizontal="left" vertical="top" wrapText="1"/>
    </xf>
    <xf numFmtId="0" fontId="11" fillId="4" borderId="43" xfId="2" applyFont="1" applyFill="1" applyBorder="1" applyAlignment="1">
      <alignment horizontal="left" vertical="top" wrapText="1"/>
    </xf>
    <xf numFmtId="43" fontId="11" fillId="9" borderId="24" xfId="1" applyFont="1" applyFill="1" applyBorder="1" applyAlignment="1">
      <alignment horizontal="left" vertical="top" wrapText="1"/>
    </xf>
    <xf numFmtId="0" fontId="12" fillId="9" borderId="2" xfId="0" applyFont="1" applyFill="1" applyBorder="1" applyAlignment="1">
      <alignment vertical="top" wrapText="1"/>
    </xf>
    <xf numFmtId="0" fontId="12" fillId="9" borderId="8" xfId="0" applyFont="1" applyFill="1" applyBorder="1" applyAlignment="1">
      <alignment vertical="top" wrapText="1"/>
    </xf>
    <xf numFmtId="49" fontId="11" fillId="6" borderId="1" xfId="2" applyNumberFormat="1" applyFont="1" applyFill="1" applyBorder="1" applyAlignment="1">
      <alignment horizontal="left" vertical="top" wrapText="1"/>
    </xf>
    <xf numFmtId="49" fontId="11" fillId="6" borderId="32" xfId="2" applyNumberFormat="1" applyFont="1" applyFill="1" applyBorder="1" applyAlignment="1">
      <alignment horizontal="left" vertical="top" wrapText="1"/>
    </xf>
    <xf numFmtId="0" fontId="10" fillId="10" borderId="3" xfId="2" applyFont="1" applyFill="1" applyBorder="1" applyAlignment="1">
      <alignment horizontal="left" vertical="top" wrapText="1"/>
    </xf>
    <xf numFmtId="164" fontId="10" fillId="0" borderId="26" xfId="2" applyNumberFormat="1" applyFont="1" applyBorder="1" applyAlignment="1">
      <alignment horizontal="left" vertical="top" wrapText="1"/>
    </xf>
    <xf numFmtId="164" fontId="12" fillId="0" borderId="26" xfId="2" applyNumberFormat="1" applyFont="1" applyBorder="1" applyAlignment="1">
      <alignment horizontal="left" vertical="top" wrapText="1"/>
    </xf>
    <xf numFmtId="164" fontId="12" fillId="0" borderId="28" xfId="0" applyNumberFormat="1" applyFont="1" applyBorder="1" applyAlignment="1">
      <alignment horizontal="left" vertical="top" wrapText="1"/>
    </xf>
    <xf numFmtId="0" fontId="12" fillId="0" borderId="47" xfId="2" applyFont="1" applyBorder="1" applyAlignment="1">
      <alignment horizontal="left" vertical="top" wrapText="1"/>
    </xf>
    <xf numFmtId="0" fontId="10" fillId="0" borderId="36" xfId="2" applyFont="1" applyBorder="1" applyAlignment="1">
      <alignment horizontal="left" vertical="top" wrapText="1"/>
    </xf>
    <xf numFmtId="0" fontId="12" fillId="9" borderId="17" xfId="0" applyFont="1" applyFill="1" applyBorder="1" applyAlignment="1">
      <alignment vertical="top"/>
    </xf>
    <xf numFmtId="0" fontId="12" fillId="9" borderId="46" xfId="0" applyFont="1" applyFill="1" applyBorder="1" applyAlignment="1">
      <alignment vertical="top"/>
    </xf>
    <xf numFmtId="49" fontId="11" fillId="9" borderId="8" xfId="2" applyNumberFormat="1" applyFont="1" applyFill="1" applyBorder="1" applyAlignment="1">
      <alignment horizontal="left" vertical="top"/>
    </xf>
    <xf numFmtId="3" fontId="13" fillId="10" borderId="1" xfId="2" applyNumberFormat="1" applyFont="1" applyFill="1" applyBorder="1" applyAlignment="1">
      <alignment horizontal="left" vertical="top" wrapText="1"/>
    </xf>
    <xf numFmtId="3" fontId="13" fillId="10" borderId="32" xfId="2" applyNumberFormat="1" applyFont="1" applyFill="1" applyBorder="1" applyAlignment="1">
      <alignment horizontal="left" vertical="top" wrapText="1"/>
    </xf>
    <xf numFmtId="3" fontId="14" fillId="10" borderId="26" xfId="2" applyNumberFormat="1" applyFont="1" applyFill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 wrapText="1"/>
    </xf>
    <xf numFmtId="3" fontId="14" fillId="10" borderId="28" xfId="2" applyNumberFormat="1" applyFont="1" applyFill="1" applyBorder="1" applyAlignment="1">
      <alignment horizontal="left" vertical="top" wrapText="1"/>
    </xf>
    <xf numFmtId="3" fontId="14" fillId="10" borderId="3" xfId="2" applyNumberFormat="1" applyFont="1" applyFill="1" applyBorder="1" applyAlignment="1">
      <alignment horizontal="left" vertical="top" wrapText="1"/>
    </xf>
    <xf numFmtId="3" fontId="14" fillId="10" borderId="10" xfId="2" applyNumberFormat="1" applyFont="1" applyFill="1" applyBorder="1" applyAlignment="1">
      <alignment horizontal="left" vertical="top" wrapText="1"/>
    </xf>
    <xf numFmtId="0" fontId="10" fillId="0" borderId="31" xfId="2" applyFont="1" applyBorder="1" applyAlignment="1">
      <alignment horizontal="left" vertical="top" wrapText="1"/>
    </xf>
    <xf numFmtId="0" fontId="10" fillId="0" borderId="40" xfId="2" applyFont="1" applyBorder="1" applyAlignment="1">
      <alignment horizontal="left" vertical="top" wrapText="1"/>
    </xf>
    <xf numFmtId="1" fontId="12" fillId="0" borderId="3" xfId="2" applyNumberFormat="1" applyFont="1" applyBorder="1" applyAlignment="1">
      <alignment horizontal="left" vertical="top" wrapText="1"/>
    </xf>
    <xf numFmtId="1" fontId="12" fillId="0" borderId="4" xfId="2" applyNumberFormat="1" applyFont="1" applyBorder="1" applyAlignment="1">
      <alignment horizontal="left" vertical="top" wrapText="1"/>
    </xf>
    <xf numFmtId="0" fontId="10" fillId="0" borderId="37" xfId="2" applyFont="1" applyBorder="1" applyAlignment="1">
      <alignment horizontal="left" vertical="top" wrapText="1"/>
    </xf>
    <xf numFmtId="0" fontId="12" fillId="0" borderId="34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/>
    </xf>
    <xf numFmtId="0" fontId="10" fillId="0" borderId="8" xfId="2" applyFont="1" applyBorder="1" applyAlignment="1">
      <alignment horizontal="left" vertical="top" wrapText="1"/>
    </xf>
    <xf numFmtId="49" fontId="11" fillId="7" borderId="42" xfId="2" applyNumberFormat="1" applyFont="1" applyFill="1" applyBorder="1" applyAlignment="1">
      <alignment horizontal="right" vertical="top" wrapText="1"/>
    </xf>
    <xf numFmtId="49" fontId="11" fillId="7" borderId="43" xfId="2" applyNumberFormat="1" applyFont="1" applyFill="1" applyBorder="1" applyAlignment="1">
      <alignment horizontal="right" vertical="top" wrapText="1"/>
    </xf>
    <xf numFmtId="0" fontId="10" fillId="7" borderId="45" xfId="2" applyFont="1" applyFill="1" applyBorder="1" applyAlignment="1">
      <alignment horizontal="center" vertical="top" wrapText="1"/>
    </xf>
    <xf numFmtId="0" fontId="10" fillId="7" borderId="42" xfId="2" applyFont="1" applyFill="1" applyBorder="1" applyAlignment="1">
      <alignment horizontal="center" vertical="top" wrapText="1"/>
    </xf>
    <xf numFmtId="0" fontId="10" fillId="7" borderId="43" xfId="2" applyFont="1" applyFill="1" applyBorder="1" applyAlignment="1">
      <alignment horizontal="center" vertical="top" wrapText="1"/>
    </xf>
    <xf numFmtId="3" fontId="12" fillId="10" borderId="26" xfId="2" applyNumberFormat="1" applyFont="1" applyFill="1" applyBorder="1" applyAlignment="1">
      <alignment vertical="top" wrapText="1"/>
    </xf>
    <xf numFmtId="0" fontId="12" fillId="0" borderId="28" xfId="0" applyFont="1" applyBorder="1" applyAlignment="1">
      <alignment vertical="top" wrapText="1"/>
    </xf>
    <xf numFmtId="3" fontId="12" fillId="10" borderId="27" xfId="2" applyNumberFormat="1" applyFont="1" applyFill="1" applyBorder="1" applyAlignment="1">
      <alignment vertical="top" wrapText="1"/>
    </xf>
    <xf numFmtId="0" fontId="12" fillId="0" borderId="31" xfId="0" applyFont="1" applyBorder="1" applyAlignment="1">
      <alignment vertical="top" wrapText="1"/>
    </xf>
    <xf numFmtId="0" fontId="12" fillId="0" borderId="40" xfId="0" applyFont="1" applyBorder="1" applyAlignment="1">
      <alignment vertical="top" wrapText="1"/>
    </xf>
    <xf numFmtId="49" fontId="11" fillId="6" borderId="35" xfId="2" applyNumberFormat="1" applyFont="1" applyFill="1" applyBorder="1" applyAlignment="1">
      <alignment vertical="top" wrapText="1"/>
    </xf>
    <xf numFmtId="0" fontId="10" fillId="10" borderId="28" xfId="2" applyFont="1" applyFill="1" applyBorder="1" applyAlignment="1">
      <alignment vertical="top" wrapText="1"/>
    </xf>
    <xf numFmtId="0" fontId="10" fillId="0" borderId="28" xfId="2" applyFont="1" applyBorder="1" applyAlignment="1">
      <alignment vertical="top" wrapText="1"/>
    </xf>
    <xf numFmtId="164" fontId="10" fillId="0" borderId="28" xfId="2" applyNumberFormat="1" applyFont="1" applyBorder="1" applyAlignment="1">
      <alignment vertical="top" wrapText="1"/>
    </xf>
    <xf numFmtId="164" fontId="10" fillId="0" borderId="30" xfId="2" applyNumberFormat="1" applyFont="1" applyBorder="1" applyAlignment="1">
      <alignment vertical="top" wrapText="1"/>
    </xf>
    <xf numFmtId="49" fontId="11" fillId="9" borderId="2" xfId="2" applyNumberFormat="1" applyFont="1" applyFill="1" applyBorder="1" applyAlignment="1">
      <alignment horizontal="left" vertical="top" wrapText="1"/>
    </xf>
    <xf numFmtId="49" fontId="11" fillId="9" borderId="8" xfId="2" applyNumberFormat="1" applyFont="1" applyFill="1" applyBorder="1" applyAlignment="1">
      <alignment horizontal="left" vertical="top" wrapText="1"/>
    </xf>
    <xf numFmtId="49" fontId="11" fillId="6" borderId="54" xfId="2" applyNumberFormat="1" applyFont="1" applyFill="1" applyBorder="1" applyAlignment="1">
      <alignment vertical="top" wrapText="1"/>
    </xf>
    <xf numFmtId="0" fontId="10" fillId="10" borderId="26" xfId="2" applyFont="1" applyFill="1" applyBorder="1" applyAlignment="1">
      <alignment vertical="top" wrapText="1"/>
    </xf>
    <xf numFmtId="0" fontId="12" fillId="0" borderId="26" xfId="2" applyFont="1" applyBorder="1" applyAlignment="1">
      <alignment vertical="top" wrapText="1"/>
    </xf>
    <xf numFmtId="0" fontId="12" fillId="0" borderId="14" xfId="2" applyFont="1" applyBorder="1" applyAlignment="1">
      <alignment vertical="top" wrapText="1"/>
    </xf>
    <xf numFmtId="3" fontId="12" fillId="10" borderId="14" xfId="2" applyNumberFormat="1" applyFont="1" applyFill="1" applyBorder="1" applyAlignment="1">
      <alignment vertical="top" wrapText="1"/>
    </xf>
    <xf numFmtId="164" fontId="12" fillId="10" borderId="3" xfId="2" applyNumberFormat="1" applyFont="1" applyFill="1" applyBorder="1" applyAlignment="1">
      <alignment vertical="top" wrapText="1"/>
    </xf>
    <xf numFmtId="164" fontId="12" fillId="10" borderId="34" xfId="2" applyNumberFormat="1" applyFont="1" applyFill="1" applyBorder="1" applyAlignment="1">
      <alignment vertical="top" wrapText="1"/>
    </xf>
    <xf numFmtId="3" fontId="12" fillId="10" borderId="3" xfId="2" applyNumberFormat="1" applyFont="1" applyFill="1" applyBorder="1" applyAlignment="1">
      <alignment vertical="top" wrapText="1"/>
    </xf>
    <xf numFmtId="3" fontId="12" fillId="10" borderId="10" xfId="2" applyNumberFormat="1" applyFont="1" applyFill="1" applyBorder="1" applyAlignment="1">
      <alignment vertical="top" wrapText="1"/>
    </xf>
    <xf numFmtId="3" fontId="12" fillId="10" borderId="33" xfId="2" applyNumberFormat="1" applyFont="1" applyFill="1" applyBorder="1" applyAlignment="1">
      <alignment vertical="top" wrapText="1"/>
    </xf>
    <xf numFmtId="3" fontId="12" fillId="10" borderId="18" xfId="2" applyNumberFormat="1" applyFont="1" applyFill="1" applyBorder="1" applyAlignment="1">
      <alignment vertical="top" wrapText="1"/>
    </xf>
    <xf numFmtId="165" fontId="10" fillId="0" borderId="14" xfId="2" applyNumberFormat="1" applyFont="1" applyBorder="1" applyAlignment="1">
      <alignment horizontal="left" vertical="top" wrapText="1"/>
    </xf>
    <xf numFmtId="165" fontId="10" fillId="0" borderId="34" xfId="2" applyNumberFormat="1" applyFont="1" applyBorder="1" applyAlignment="1">
      <alignment horizontal="left" vertical="top" wrapText="1"/>
    </xf>
    <xf numFmtId="1" fontId="12" fillId="0" borderId="14" xfId="2" applyNumberFormat="1" applyFont="1" applyBorder="1" applyAlignment="1">
      <alignment horizontal="left" vertical="top" wrapText="1"/>
    </xf>
    <xf numFmtId="1" fontId="12" fillId="0" borderId="34" xfId="2" applyNumberFormat="1" applyFont="1" applyBorder="1" applyAlignment="1">
      <alignment horizontal="left" vertical="top" wrapText="1"/>
    </xf>
    <xf numFmtId="165" fontId="12" fillId="0" borderId="14" xfId="2" applyNumberFormat="1" applyFont="1" applyBorder="1" applyAlignment="1">
      <alignment horizontal="left" vertical="top" wrapText="1"/>
    </xf>
    <xf numFmtId="165" fontId="12" fillId="0" borderId="10" xfId="2" applyNumberFormat="1" applyFont="1" applyBorder="1" applyAlignment="1">
      <alignment horizontal="left" vertical="top" wrapText="1"/>
    </xf>
    <xf numFmtId="165" fontId="12" fillId="0" borderId="34" xfId="2" applyNumberFormat="1" applyFont="1" applyBorder="1" applyAlignment="1">
      <alignment horizontal="left" vertical="top" wrapText="1"/>
    </xf>
    <xf numFmtId="49" fontId="11" fillId="6" borderId="38" xfId="2" applyNumberFormat="1" applyFont="1" applyFill="1" applyBorder="1" applyAlignment="1">
      <alignment horizontal="left" vertical="top" wrapText="1"/>
    </xf>
    <xf numFmtId="49" fontId="11" fillId="6" borderId="9" xfId="2" applyNumberFormat="1" applyFont="1" applyFill="1" applyBorder="1" applyAlignment="1">
      <alignment horizontal="left" vertical="top" wrapText="1"/>
    </xf>
    <xf numFmtId="1" fontId="10" fillId="0" borderId="14" xfId="2" applyNumberFormat="1" applyFont="1" applyBorder="1" applyAlignment="1">
      <alignment horizontal="left" vertical="top" wrapText="1"/>
    </xf>
    <xf numFmtId="1" fontId="10" fillId="0" borderId="34" xfId="2" applyNumberFormat="1" applyFont="1" applyBorder="1" applyAlignment="1">
      <alignment horizontal="left" vertical="top" wrapText="1"/>
    </xf>
    <xf numFmtId="164" fontId="10" fillId="6" borderId="12" xfId="2" applyNumberFormat="1" applyFont="1" applyFill="1" applyBorder="1" applyAlignment="1">
      <alignment horizontal="left" vertical="top" wrapText="1"/>
    </xf>
    <xf numFmtId="164" fontId="10" fillId="0" borderId="36" xfId="0" applyNumberFormat="1" applyFont="1" applyBorder="1" applyAlignment="1">
      <alignment horizontal="left" vertical="top" wrapText="1"/>
    </xf>
    <xf numFmtId="164" fontId="12" fillId="0" borderId="14" xfId="2" applyNumberFormat="1" applyFont="1" applyBorder="1" applyAlignment="1">
      <alignment horizontal="left" vertical="top" wrapText="1"/>
    </xf>
    <xf numFmtId="164" fontId="12" fillId="0" borderId="34" xfId="0" applyNumberFormat="1" applyFont="1" applyBorder="1" applyAlignment="1">
      <alignment horizontal="left" vertical="top" wrapText="1"/>
    </xf>
    <xf numFmtId="0" fontId="10" fillId="0" borderId="12" xfId="2" applyFont="1" applyBorder="1" applyAlignment="1">
      <alignment horizontal="left" vertical="top" wrapText="1"/>
    </xf>
    <xf numFmtId="1" fontId="10" fillId="0" borderId="10" xfId="2" applyNumberFormat="1" applyFont="1" applyBorder="1" applyAlignment="1">
      <alignment horizontal="left" vertical="top" wrapText="1"/>
    </xf>
    <xf numFmtId="0" fontId="10" fillId="10" borderId="14" xfId="2" applyFont="1" applyFill="1" applyBorder="1" applyAlignment="1">
      <alignment horizontal="left" vertical="top" wrapText="1"/>
    </xf>
    <xf numFmtId="0" fontId="10" fillId="10" borderId="34" xfId="2" applyFont="1" applyFill="1" applyBorder="1" applyAlignment="1">
      <alignment horizontal="left" vertical="top" wrapText="1"/>
    </xf>
    <xf numFmtId="0" fontId="12" fillId="10" borderId="28" xfId="2" applyFont="1" applyFill="1" applyBorder="1" applyAlignment="1">
      <alignment horizontal="left" vertical="top" wrapText="1"/>
    </xf>
    <xf numFmtId="0" fontId="12" fillId="0" borderId="29" xfId="2" applyFont="1" applyBorder="1" applyAlignment="1">
      <alignment horizontal="left" vertical="top" wrapText="1"/>
    </xf>
    <xf numFmtId="3" fontId="12" fillId="10" borderId="28" xfId="2" applyNumberFormat="1" applyFont="1" applyFill="1" applyBorder="1" applyAlignment="1">
      <alignment horizontal="left" vertical="top" wrapText="1"/>
    </xf>
    <xf numFmtId="3" fontId="12" fillId="10" borderId="14" xfId="2" applyNumberFormat="1" applyFont="1" applyFill="1" applyBorder="1" applyAlignment="1">
      <alignment horizontal="left" vertical="top" wrapText="1"/>
    </xf>
    <xf numFmtId="3" fontId="12" fillId="10" borderId="34" xfId="2" applyNumberFormat="1" applyFont="1" applyFill="1" applyBorder="1" applyAlignment="1">
      <alignment horizontal="left" vertical="top" wrapText="1"/>
    </xf>
    <xf numFmtId="49" fontId="11" fillId="6" borderId="16" xfId="2" applyNumberFormat="1" applyFont="1" applyFill="1" applyBorder="1" applyAlignment="1">
      <alignment horizontal="left" vertical="top" wrapText="1"/>
    </xf>
    <xf numFmtId="0" fontId="12" fillId="0" borderId="52" xfId="2" applyFont="1" applyBorder="1" applyAlignment="1">
      <alignment horizontal="left" vertical="top" wrapText="1"/>
    </xf>
    <xf numFmtId="3" fontId="12" fillId="10" borderId="21" xfId="2" applyNumberFormat="1" applyFont="1" applyFill="1" applyBorder="1" applyAlignment="1">
      <alignment horizontal="left" vertical="top" wrapText="1"/>
    </xf>
    <xf numFmtId="0" fontId="10" fillId="9" borderId="23" xfId="2" applyFont="1" applyFill="1" applyBorder="1" applyAlignment="1">
      <alignment horizontal="center" vertical="top"/>
    </xf>
    <xf numFmtId="0" fontId="10" fillId="9" borderId="41" xfId="2" applyFont="1" applyFill="1" applyBorder="1" applyAlignment="1">
      <alignment horizontal="center" vertical="top"/>
    </xf>
    <xf numFmtId="165" fontId="12" fillId="10" borderId="3" xfId="2" applyNumberFormat="1" applyFont="1" applyFill="1" applyBorder="1" applyAlignment="1">
      <alignment horizontal="left" vertical="top" wrapText="1"/>
    </xf>
    <xf numFmtId="165" fontId="12" fillId="10" borderId="10" xfId="2" applyNumberFormat="1" applyFont="1" applyFill="1" applyBorder="1" applyAlignment="1">
      <alignment horizontal="left" vertical="top" wrapText="1"/>
    </xf>
    <xf numFmtId="165" fontId="12" fillId="10" borderId="34" xfId="2" applyNumberFormat="1" applyFont="1" applyFill="1" applyBorder="1" applyAlignment="1">
      <alignment horizontal="left" vertical="top" wrapText="1"/>
    </xf>
    <xf numFmtId="165" fontId="12" fillId="0" borderId="3" xfId="2" applyNumberFormat="1" applyFont="1" applyBorder="1" applyAlignment="1">
      <alignment horizontal="left" vertical="top" wrapText="1"/>
    </xf>
    <xf numFmtId="0" fontId="12" fillId="0" borderId="15" xfId="0" applyFont="1" applyBorder="1" applyAlignment="1">
      <alignment horizontal="left" vertical="top" wrapText="1"/>
    </xf>
    <xf numFmtId="0" fontId="12" fillId="0" borderId="46" xfId="0" applyFont="1" applyBorder="1" applyAlignment="1">
      <alignment horizontal="left" vertical="top" wrapText="1"/>
    </xf>
    <xf numFmtId="164" fontId="10" fillId="6" borderId="14" xfId="2" applyNumberFormat="1" applyFont="1" applyFill="1" applyBorder="1" applyAlignment="1">
      <alignment horizontal="left" vertical="top" wrapText="1"/>
    </xf>
    <xf numFmtId="164" fontId="10" fillId="0" borderId="34" xfId="0" applyNumberFormat="1" applyFont="1" applyBorder="1" applyAlignment="1">
      <alignment horizontal="left" vertical="top" wrapText="1"/>
    </xf>
    <xf numFmtId="3" fontId="12" fillId="0" borderId="14" xfId="2" applyNumberFormat="1" applyFont="1" applyFill="1" applyBorder="1" applyAlignment="1">
      <alignment horizontal="left" vertical="top" wrapText="1"/>
    </xf>
    <xf numFmtId="3" fontId="12" fillId="0" borderId="10" xfId="2" applyNumberFormat="1" applyFont="1" applyFill="1" applyBorder="1" applyAlignment="1">
      <alignment horizontal="left" vertical="top" wrapText="1"/>
    </xf>
    <xf numFmtId="3" fontId="12" fillId="0" borderId="18" xfId="2" applyNumberFormat="1" applyFont="1" applyFill="1" applyBorder="1" applyAlignment="1">
      <alignment horizontal="left" vertical="top" wrapText="1"/>
    </xf>
    <xf numFmtId="3" fontId="12" fillId="10" borderId="10" xfId="2" applyNumberFormat="1" applyFont="1" applyFill="1" applyBorder="1" applyAlignment="1">
      <alignment horizontal="left" vertical="top" wrapText="1"/>
    </xf>
    <xf numFmtId="3" fontId="12" fillId="10" borderId="18" xfId="2" applyNumberFormat="1" applyFont="1" applyFill="1" applyBorder="1" applyAlignment="1">
      <alignment horizontal="left" vertical="top" wrapText="1"/>
    </xf>
    <xf numFmtId="49" fontId="11" fillId="9" borderId="24" xfId="2" applyNumberFormat="1" applyFont="1" applyFill="1" applyBorder="1" applyAlignment="1">
      <alignment horizontal="left" vertical="top" wrapText="1"/>
    </xf>
    <xf numFmtId="0" fontId="10" fillId="0" borderId="55" xfId="2" applyFont="1" applyBorder="1" applyAlignment="1">
      <alignment horizontal="left" vertical="top" wrapText="1" shrinkToFit="1"/>
    </xf>
    <xf numFmtId="0" fontId="12" fillId="0" borderId="56" xfId="0" applyFont="1" applyBorder="1" applyAlignment="1">
      <alignment horizontal="left" vertical="top" wrapText="1"/>
    </xf>
    <xf numFmtId="0" fontId="12" fillId="0" borderId="22" xfId="0" applyFont="1" applyBorder="1" applyAlignment="1">
      <alignment horizontal="left" vertical="top" wrapText="1"/>
    </xf>
    <xf numFmtId="0" fontId="12" fillId="0" borderId="35" xfId="0" applyFont="1" applyBorder="1" applyAlignment="1">
      <alignment horizontal="left" vertical="top" wrapText="1"/>
    </xf>
    <xf numFmtId="1" fontId="12" fillId="10" borderId="14" xfId="2" applyNumberFormat="1" applyFont="1" applyFill="1" applyBorder="1" applyAlignment="1">
      <alignment horizontal="left" vertical="top" wrapText="1"/>
    </xf>
    <xf numFmtId="0" fontId="12" fillId="0" borderId="14" xfId="0" applyFont="1" applyBorder="1" applyAlignment="1">
      <alignment horizontal="left" vertical="top" wrapText="1"/>
    </xf>
    <xf numFmtId="1" fontId="12" fillId="10" borderId="13" xfId="2" applyNumberFormat="1" applyFont="1" applyFill="1" applyBorder="1" applyAlignment="1">
      <alignment horizontal="left" vertical="top" wrapText="1"/>
    </xf>
    <xf numFmtId="0" fontId="12" fillId="0" borderId="37" xfId="0" applyFont="1" applyBorder="1" applyAlignment="1">
      <alignment horizontal="left" vertical="top" wrapText="1"/>
    </xf>
    <xf numFmtId="0" fontId="10" fillId="10" borderId="18" xfId="2" applyFont="1" applyFill="1" applyBorder="1" applyAlignment="1">
      <alignment horizontal="left" vertical="top" wrapText="1"/>
    </xf>
    <xf numFmtId="1" fontId="12" fillId="10" borderId="18" xfId="2" applyNumberFormat="1" applyFont="1" applyFill="1" applyBorder="1" applyAlignment="1">
      <alignment horizontal="left" vertical="top" wrapText="1"/>
    </xf>
    <xf numFmtId="0" fontId="12" fillId="9" borderId="17" xfId="0" applyFont="1" applyFill="1" applyBorder="1" applyAlignment="1">
      <alignment horizontal="center" wrapText="1"/>
    </xf>
    <xf numFmtId="0" fontId="12" fillId="9" borderId="2" xfId="0" applyFont="1" applyFill="1" applyBorder="1"/>
    <xf numFmtId="0" fontId="12" fillId="9" borderId="8" xfId="0" applyFont="1" applyFill="1" applyBorder="1"/>
    <xf numFmtId="0" fontId="10" fillId="9" borderId="0" xfId="2" applyFont="1" applyFill="1" applyAlignment="1">
      <alignment horizontal="center" vertical="top" wrapText="1"/>
    </xf>
    <xf numFmtId="0" fontId="12" fillId="9" borderId="0" xfId="0" applyFont="1" applyFill="1" applyAlignment="1">
      <alignment horizontal="center" wrapText="1"/>
    </xf>
    <xf numFmtId="1" fontId="12" fillId="10" borderId="3" xfId="2" applyNumberFormat="1" applyFont="1" applyFill="1" applyBorder="1" applyAlignment="1">
      <alignment horizontal="left" vertical="top" wrapText="1"/>
    </xf>
    <xf numFmtId="1" fontId="12" fillId="10" borderId="34" xfId="2" applyNumberFormat="1" applyFont="1" applyFill="1" applyBorder="1" applyAlignment="1">
      <alignment horizontal="left" vertical="top" wrapText="1"/>
    </xf>
    <xf numFmtId="0" fontId="12" fillId="0" borderId="10" xfId="2" applyFont="1" applyBorder="1" applyAlignment="1">
      <alignment horizontal="left" vertical="top" wrapText="1"/>
    </xf>
    <xf numFmtId="1" fontId="12" fillId="10" borderId="10" xfId="2" applyNumberFormat="1" applyFont="1" applyFill="1" applyBorder="1" applyAlignment="1">
      <alignment horizontal="left" vertical="top" wrapText="1"/>
    </xf>
    <xf numFmtId="0" fontId="10" fillId="9" borderId="17" xfId="2" applyFont="1" applyFill="1" applyBorder="1" applyAlignment="1">
      <alignment horizontal="center" vertical="center" wrapText="1"/>
    </xf>
    <xf numFmtId="0" fontId="12" fillId="9" borderId="46" xfId="0" applyFont="1" applyFill="1" applyBorder="1" applyAlignment="1">
      <alignment wrapText="1"/>
    </xf>
    <xf numFmtId="165" fontId="12" fillId="10" borderId="13" xfId="2" applyNumberFormat="1" applyFont="1" applyFill="1" applyBorder="1" applyAlignment="1">
      <alignment horizontal="left" vertical="top" wrapText="1"/>
    </xf>
    <xf numFmtId="165" fontId="12" fillId="10" borderId="11" xfId="2" applyNumberFormat="1" applyFont="1" applyFill="1" applyBorder="1" applyAlignment="1">
      <alignment horizontal="left" vertical="top" wrapText="1"/>
    </xf>
    <xf numFmtId="165" fontId="12" fillId="10" borderId="19" xfId="2" applyNumberFormat="1" applyFont="1" applyFill="1" applyBorder="1" applyAlignment="1">
      <alignment horizontal="left" vertical="top" wrapText="1"/>
    </xf>
    <xf numFmtId="0" fontId="10" fillId="10" borderId="10" xfId="2" applyFont="1" applyFill="1" applyBorder="1" applyAlignment="1">
      <alignment horizontal="left" vertical="top" wrapText="1"/>
    </xf>
    <xf numFmtId="164" fontId="12" fillId="0" borderId="34" xfId="2" applyNumberFormat="1" applyFont="1" applyBorder="1" applyAlignment="1">
      <alignment horizontal="left" vertical="top" wrapText="1"/>
    </xf>
    <xf numFmtId="164" fontId="12" fillId="0" borderId="0" xfId="2" applyNumberFormat="1" applyFont="1" applyBorder="1" applyAlignment="1">
      <alignment horizontal="left" vertical="top" wrapText="1"/>
    </xf>
    <xf numFmtId="164" fontId="12" fillId="0" borderId="51" xfId="0" applyNumberFormat="1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49" fontId="11" fillId="0" borderId="38" xfId="2" applyNumberFormat="1" applyFont="1" applyBorder="1" applyAlignment="1">
      <alignment horizontal="left" vertical="top" wrapText="1"/>
    </xf>
    <xf numFmtId="49" fontId="11" fillId="0" borderId="32" xfId="2" applyNumberFormat="1" applyFont="1" applyBorder="1" applyAlignment="1">
      <alignment horizontal="left" vertical="top" wrapText="1"/>
    </xf>
    <xf numFmtId="164" fontId="12" fillId="0" borderId="12" xfId="2" applyNumberFormat="1" applyFont="1" applyBorder="1" applyAlignment="1">
      <alignment horizontal="left" vertical="top" wrapText="1"/>
    </xf>
    <xf numFmtId="164" fontId="12" fillId="0" borderId="36" xfId="2" applyNumberFormat="1" applyFont="1" applyBorder="1" applyAlignment="1">
      <alignment horizontal="left" vertical="top" wrapText="1"/>
    </xf>
    <xf numFmtId="0" fontId="12" fillId="0" borderId="32" xfId="0" applyFont="1" applyBorder="1" applyAlignment="1">
      <alignment horizontal="left" vertical="top" wrapText="1"/>
    </xf>
    <xf numFmtId="164" fontId="10" fillId="0" borderId="36" xfId="2" applyNumberFormat="1" applyFont="1" applyBorder="1" applyAlignment="1">
      <alignment horizontal="left" vertical="top" wrapText="1"/>
    </xf>
    <xf numFmtId="164" fontId="10" fillId="0" borderId="34" xfId="2" applyNumberFormat="1" applyFont="1" applyBorder="1" applyAlignment="1">
      <alignment horizontal="left" vertical="top" wrapText="1"/>
    </xf>
    <xf numFmtId="1" fontId="10" fillId="0" borderId="14" xfId="2" applyNumberFormat="1" applyFont="1" applyBorder="1" applyAlignment="1">
      <alignment horizontal="left" vertical="top"/>
    </xf>
    <xf numFmtId="1" fontId="10" fillId="0" borderId="34" xfId="2" applyNumberFormat="1" applyFont="1" applyBorder="1" applyAlignment="1">
      <alignment horizontal="left" vertical="top"/>
    </xf>
    <xf numFmtId="49" fontId="11" fillId="0" borderId="1" xfId="2" applyNumberFormat="1" applyFont="1" applyBorder="1" applyAlignment="1">
      <alignment horizontal="left" vertical="top" wrapText="1"/>
    </xf>
    <xf numFmtId="0" fontId="12" fillId="0" borderId="3" xfId="2" applyFont="1" applyBorder="1" applyAlignment="1">
      <alignment horizontal="left" vertical="top" wrapText="1"/>
    </xf>
    <xf numFmtId="164" fontId="12" fillId="0" borderId="47" xfId="2" applyNumberFormat="1" applyFont="1" applyBorder="1" applyAlignment="1">
      <alignment horizontal="left" vertical="top" wrapText="1"/>
    </xf>
    <xf numFmtId="164" fontId="12" fillId="0" borderId="3" xfId="2" applyNumberFormat="1" applyFont="1" applyBorder="1" applyAlignment="1">
      <alignment horizontal="left" vertical="top" wrapText="1"/>
    </xf>
    <xf numFmtId="1" fontId="12" fillId="0" borderId="34" xfId="0" applyNumberFormat="1" applyFont="1" applyBorder="1" applyAlignment="1">
      <alignment horizontal="left" vertical="top" wrapText="1"/>
    </xf>
    <xf numFmtId="164" fontId="10" fillId="0" borderId="14" xfId="2" applyNumberFormat="1" applyFont="1" applyBorder="1" applyAlignment="1">
      <alignment horizontal="left" vertical="top" wrapText="1"/>
    </xf>
    <xf numFmtId="4" fontId="11" fillId="9" borderId="41" xfId="2" applyNumberFormat="1" applyFont="1" applyFill="1" applyBorder="1" applyAlignment="1">
      <alignment horizontal="right" vertical="center"/>
    </xf>
    <xf numFmtId="4" fontId="11" fillId="9" borderId="17" xfId="2" applyNumberFormat="1" applyFont="1" applyFill="1" applyBorder="1" applyAlignment="1">
      <alignment horizontal="right" vertical="center"/>
    </xf>
    <xf numFmtId="0" fontId="10" fillId="9" borderId="45" xfId="2" applyFont="1" applyFill="1" applyBorder="1" applyAlignment="1">
      <alignment horizontal="center" vertical="top" wrapText="1"/>
    </xf>
    <xf numFmtId="0" fontId="10" fillId="9" borderId="42" xfId="2" applyFont="1" applyFill="1" applyBorder="1" applyAlignment="1">
      <alignment horizontal="center" vertical="top" wrapText="1"/>
    </xf>
    <xf numFmtId="0" fontId="10" fillId="9" borderId="43" xfId="2" applyFont="1" applyFill="1" applyBorder="1" applyAlignment="1">
      <alignment horizontal="center" vertical="top" wrapText="1"/>
    </xf>
    <xf numFmtId="49" fontId="11" fillId="4" borderId="41" xfId="2" applyNumberFormat="1" applyFont="1" applyFill="1" applyBorder="1" applyAlignment="1">
      <alignment horizontal="right" vertical="top" wrapText="1"/>
    </xf>
    <xf numFmtId="0" fontId="12" fillId="0" borderId="17" xfId="0" applyFont="1" applyBorder="1" applyAlignment="1">
      <alignment vertical="top"/>
    </xf>
    <xf numFmtId="0" fontId="12" fillId="0" borderId="46" xfId="0" applyFont="1" applyBorder="1" applyAlignment="1">
      <alignment vertical="top"/>
    </xf>
    <xf numFmtId="0" fontId="12" fillId="0" borderId="42" xfId="0" applyFont="1" applyBorder="1" applyAlignment="1">
      <alignment vertical="top" wrapText="1"/>
    </xf>
    <xf numFmtId="0" fontId="12" fillId="0" borderId="43" xfId="0" applyFont="1" applyBorder="1" applyAlignment="1">
      <alignment vertical="top" wrapText="1"/>
    </xf>
    <xf numFmtId="1" fontId="12" fillId="10" borderId="33" xfId="2" applyNumberFormat="1" applyFont="1" applyFill="1" applyBorder="1" applyAlignment="1">
      <alignment horizontal="left" vertical="top" wrapText="1"/>
    </xf>
    <xf numFmtId="1" fontId="12" fillId="10" borderId="28" xfId="2" applyNumberFormat="1" applyFont="1" applyFill="1" applyBorder="1" applyAlignment="1">
      <alignment horizontal="left" vertical="top" wrapText="1"/>
    </xf>
    <xf numFmtId="0" fontId="10" fillId="0" borderId="34" xfId="0" applyFont="1" applyBorder="1" applyAlignment="1">
      <alignment horizontal="left" vertical="top" wrapText="1"/>
    </xf>
    <xf numFmtId="164" fontId="10" fillId="0" borderId="12" xfId="2" applyNumberFormat="1" applyFont="1" applyBorder="1" applyAlignment="1">
      <alignment horizontal="left" vertical="top" wrapText="1"/>
    </xf>
    <xf numFmtId="165" fontId="12" fillId="10" borderId="14" xfId="2" applyNumberFormat="1" applyFont="1" applyFill="1" applyBorder="1" applyAlignment="1">
      <alignment horizontal="left" vertical="top" wrapText="1"/>
    </xf>
    <xf numFmtId="165" fontId="10" fillId="10" borderId="14" xfId="2" applyNumberFormat="1" applyFont="1" applyFill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1" fillId="11" borderId="42" xfId="2" applyFont="1" applyFill="1" applyBorder="1" applyAlignment="1">
      <alignment horizontal="left" vertical="top"/>
    </xf>
    <xf numFmtId="0" fontId="12" fillId="11" borderId="42" xfId="0" applyFont="1" applyFill="1" applyBorder="1" applyAlignment="1">
      <alignment horizontal="left"/>
    </xf>
    <xf numFmtId="0" fontId="12" fillId="11" borderId="43" xfId="0" applyFont="1" applyFill="1" applyBorder="1" applyAlignment="1">
      <alignment horizontal="left"/>
    </xf>
    <xf numFmtId="49" fontId="11" fillId="9" borderId="42" xfId="2" applyNumberFormat="1" applyFont="1" applyFill="1" applyBorder="1" applyAlignment="1">
      <alignment horizontal="left" vertical="top" wrapText="1"/>
    </xf>
    <xf numFmtId="0" fontId="12" fillId="9" borderId="43" xfId="0" applyFont="1" applyFill="1" applyBorder="1" applyAlignment="1">
      <alignment vertical="top" wrapText="1"/>
    </xf>
    <xf numFmtId="0" fontId="10" fillId="0" borderId="39" xfId="2" applyFont="1" applyBorder="1" applyAlignment="1">
      <alignment horizontal="left" vertical="top" wrapText="1"/>
    </xf>
    <xf numFmtId="0" fontId="10" fillId="0" borderId="51" xfId="2" applyFont="1" applyBorder="1" applyAlignment="1">
      <alignment horizontal="left" vertical="top" wrapText="1"/>
    </xf>
    <xf numFmtId="1" fontId="10" fillId="2" borderId="0" xfId="2" applyNumberFormat="1" applyFont="1" applyFill="1" applyBorder="1" applyAlignment="1">
      <alignment horizontal="left" vertical="top" wrapText="1"/>
    </xf>
    <xf numFmtId="1" fontId="12" fillId="10" borderId="0" xfId="2" applyNumberFormat="1" applyFont="1" applyFill="1" applyBorder="1" applyAlignment="1">
      <alignment horizontal="left" vertical="top" wrapText="1"/>
    </xf>
    <xf numFmtId="165" fontId="12" fillId="10" borderId="12" xfId="2" applyNumberFormat="1" applyFont="1" applyFill="1" applyBorder="1" applyAlignment="1">
      <alignment horizontal="left" vertical="top" wrapText="1"/>
    </xf>
    <xf numFmtId="0" fontId="12" fillId="0" borderId="36" xfId="0" applyFont="1" applyBorder="1" applyAlignment="1">
      <alignment horizontal="left" vertical="top" wrapText="1"/>
    </xf>
    <xf numFmtId="164" fontId="12" fillId="0" borderId="28" xfId="2" applyNumberFormat="1" applyFont="1" applyBorder="1" applyAlignment="1">
      <alignment horizontal="left" vertical="top" wrapText="1"/>
    </xf>
    <xf numFmtId="0" fontId="16" fillId="13" borderId="42" xfId="0" applyFont="1" applyFill="1" applyBorder="1" applyAlignment="1">
      <alignment horizontal="right" vertical="top"/>
    </xf>
    <xf numFmtId="0" fontId="12" fillId="0" borderId="43" xfId="0" applyFont="1" applyBorder="1" applyAlignment="1">
      <alignment horizontal="right" vertical="top"/>
    </xf>
    <xf numFmtId="0" fontId="16" fillId="13" borderId="2" xfId="0" applyFont="1" applyFill="1" applyBorder="1" applyAlignment="1">
      <alignment vertical="top"/>
    </xf>
    <xf numFmtId="0" fontId="16" fillId="0" borderId="2" xfId="0" applyFont="1" applyBorder="1"/>
    <xf numFmtId="0" fontId="16" fillId="0" borderId="8" xfId="0" applyFont="1" applyBorder="1"/>
    <xf numFmtId="4" fontId="11" fillId="9" borderId="42" xfId="2" applyNumberFormat="1" applyFont="1" applyFill="1" applyBorder="1" applyAlignment="1">
      <alignment horizontal="center" vertical="center"/>
    </xf>
    <xf numFmtId="4" fontId="11" fillId="9" borderId="43" xfId="2" applyNumberFormat="1" applyFont="1" applyFill="1" applyBorder="1" applyAlignment="1">
      <alignment horizontal="center" vertical="center"/>
    </xf>
    <xf numFmtId="49" fontId="11" fillId="9" borderId="17" xfId="2" applyNumberFormat="1" applyFont="1" applyFill="1" applyBorder="1" applyAlignment="1">
      <alignment horizontal="left" vertical="top" wrapText="1"/>
    </xf>
    <xf numFmtId="0" fontId="12" fillId="0" borderId="66" xfId="0" applyFont="1" applyBorder="1" applyAlignment="1">
      <alignment horizontal="left" vertical="top" wrapText="1"/>
    </xf>
    <xf numFmtId="49" fontId="11" fillId="6" borderId="12" xfId="2" applyNumberFormat="1" applyFont="1" applyFill="1" applyBorder="1" applyAlignment="1">
      <alignment horizontal="left" vertical="top" wrapText="1"/>
    </xf>
    <xf numFmtId="49" fontId="11" fillId="6" borderId="36" xfId="2" applyNumberFormat="1" applyFont="1" applyFill="1" applyBorder="1" applyAlignment="1">
      <alignment horizontal="left" vertical="top" wrapText="1"/>
    </xf>
    <xf numFmtId="0" fontId="12" fillId="10" borderId="13" xfId="2" applyFont="1" applyFill="1" applyBorder="1" applyAlignment="1">
      <alignment horizontal="left" vertical="top" wrapText="1"/>
    </xf>
    <xf numFmtId="0" fontId="12" fillId="10" borderId="37" xfId="2" applyFont="1" applyFill="1" applyBorder="1" applyAlignment="1">
      <alignment horizontal="left" vertical="top" wrapText="1"/>
    </xf>
    <xf numFmtId="49" fontId="11" fillId="6" borderId="33" xfId="2" applyNumberFormat="1" applyFont="1" applyFill="1" applyBorder="1" applyAlignment="1">
      <alignment horizontal="left" vertical="top" wrapText="1"/>
    </xf>
    <xf numFmtId="0" fontId="10" fillId="0" borderId="13" xfId="2" applyFont="1" applyBorder="1" applyAlignment="1">
      <alignment horizontal="left" vertical="top" wrapText="1"/>
    </xf>
    <xf numFmtId="0" fontId="10" fillId="0" borderId="11" xfId="2" applyFont="1" applyBorder="1" applyAlignment="1">
      <alignment horizontal="left" vertical="top" wrapText="1"/>
    </xf>
    <xf numFmtId="1" fontId="10" fillId="0" borderId="13" xfId="2" applyNumberFormat="1" applyFont="1" applyBorder="1" applyAlignment="1">
      <alignment horizontal="left" vertical="top" wrapText="1"/>
    </xf>
    <xf numFmtId="1" fontId="10" fillId="0" borderId="37" xfId="2" applyNumberFormat="1" applyFont="1" applyBorder="1" applyAlignment="1">
      <alignment horizontal="left" vertical="top" wrapText="1"/>
    </xf>
    <xf numFmtId="0" fontId="12" fillId="9" borderId="42" xfId="0" applyFont="1" applyFill="1" applyBorder="1" applyAlignment="1">
      <alignment horizontal="right" vertical="top"/>
    </xf>
    <xf numFmtId="0" fontId="12" fillId="9" borderId="43" xfId="0" applyFont="1" applyFill="1" applyBorder="1" applyAlignment="1">
      <alignment horizontal="right" vertical="top"/>
    </xf>
    <xf numFmtId="0" fontId="12" fillId="9" borderId="42" xfId="0" applyFont="1" applyFill="1" applyBorder="1" applyAlignment="1">
      <alignment wrapText="1"/>
    </xf>
    <xf numFmtId="0" fontId="12" fillId="9" borderId="43" xfId="0" applyFont="1" applyFill="1" applyBorder="1" applyAlignment="1">
      <alignment wrapText="1"/>
    </xf>
    <xf numFmtId="0" fontId="16" fillId="9" borderId="42" xfId="0" applyFont="1" applyFill="1" applyBorder="1" applyAlignment="1">
      <alignment horizontal="left" vertical="top"/>
    </xf>
    <xf numFmtId="0" fontId="16" fillId="9" borderId="42" xfId="0" applyFont="1" applyFill="1" applyBorder="1" applyAlignment="1">
      <alignment horizontal="left"/>
    </xf>
    <xf numFmtId="0" fontId="16" fillId="9" borderId="43" xfId="0" applyFont="1" applyFill="1" applyBorder="1" applyAlignment="1">
      <alignment horizontal="left"/>
    </xf>
    <xf numFmtId="0" fontId="16" fillId="0" borderId="24" xfId="0" applyFont="1" applyBorder="1" applyAlignment="1">
      <alignment horizontal="left" vertical="top"/>
    </xf>
    <xf numFmtId="0" fontId="12" fillId="0" borderId="41" xfId="0" applyFont="1" applyBorder="1" applyAlignment="1">
      <alignment horizontal="left" vertical="top"/>
    </xf>
    <xf numFmtId="0" fontId="12" fillId="0" borderId="18" xfId="0" applyFont="1" applyBorder="1" applyAlignment="1">
      <alignment horizontal="left" vertical="top"/>
    </xf>
    <xf numFmtId="0" fontId="12" fillId="0" borderId="27" xfId="0" applyFont="1" applyBorder="1" applyAlignment="1">
      <alignment horizontal="left" vertical="top" wrapText="1"/>
    </xf>
    <xf numFmtId="0" fontId="12" fillId="0" borderId="31" xfId="0" applyFont="1" applyBorder="1" applyAlignment="1">
      <alignment horizontal="left" vertical="top" wrapText="1"/>
    </xf>
    <xf numFmtId="0" fontId="12" fillId="0" borderId="40" xfId="0" applyFont="1" applyBorder="1" applyAlignment="1">
      <alignment horizontal="left" vertical="top" wrapText="1"/>
    </xf>
    <xf numFmtId="0" fontId="10" fillId="9" borderId="42" xfId="2" applyFont="1" applyFill="1" applyBorder="1" applyAlignment="1">
      <alignment horizontal="center" vertical="center" wrapText="1"/>
    </xf>
    <xf numFmtId="49" fontId="11" fillId="9" borderId="42" xfId="2" applyNumberFormat="1" applyFont="1" applyFill="1" applyBorder="1" applyAlignment="1">
      <alignment horizontal="left" vertical="top"/>
    </xf>
    <xf numFmtId="0" fontId="12" fillId="9" borderId="42" xfId="0" applyFont="1" applyFill="1" applyBorder="1" applyAlignment="1">
      <alignment horizontal="left"/>
    </xf>
    <xf numFmtId="0" fontId="12" fillId="9" borderId="43" xfId="0" applyFont="1" applyFill="1" applyBorder="1" applyAlignment="1">
      <alignment horizontal="left"/>
    </xf>
    <xf numFmtId="0" fontId="10" fillId="0" borderId="27" xfId="2" applyFont="1" applyBorder="1" applyAlignment="1">
      <alignment vertical="top" wrapText="1"/>
    </xf>
    <xf numFmtId="0" fontId="12" fillId="0" borderId="58" xfId="0" applyFont="1" applyBorder="1" applyAlignment="1">
      <alignment vertical="top" wrapText="1"/>
    </xf>
    <xf numFmtId="43" fontId="16" fillId="9" borderId="42" xfId="1" applyFont="1" applyFill="1" applyBorder="1" applyAlignment="1">
      <alignment horizontal="right" vertical="top"/>
    </xf>
    <xf numFmtId="0" fontId="19" fillId="9" borderId="24" xfId="2" applyFont="1" applyFill="1" applyBorder="1" applyAlignment="1">
      <alignment horizontal="left" vertical="top"/>
    </xf>
    <xf numFmtId="0" fontId="20" fillId="9" borderId="2" xfId="0" applyFont="1" applyFill="1" applyBorder="1" applyAlignment="1">
      <alignment horizontal="left" vertical="top"/>
    </xf>
    <xf numFmtId="0" fontId="20" fillId="9" borderId="8" xfId="0" applyFont="1" applyFill="1" applyBorder="1" applyAlignment="1">
      <alignment horizontal="left" vertical="top"/>
    </xf>
    <xf numFmtId="49" fontId="16" fillId="6" borderId="54" xfId="2" applyNumberFormat="1" applyFont="1" applyFill="1" applyBorder="1" applyAlignment="1">
      <alignment horizontal="left" vertical="top" wrapText="1"/>
    </xf>
    <xf numFmtId="49" fontId="16" fillId="6" borderId="35" xfId="2" applyNumberFormat="1" applyFont="1" applyFill="1" applyBorder="1" applyAlignment="1">
      <alignment horizontal="left" vertical="top" wrapText="1"/>
    </xf>
    <xf numFmtId="0" fontId="10" fillId="0" borderId="27" xfId="2" applyFont="1" applyBorder="1" applyAlignment="1">
      <alignment horizontal="left" vertical="top" wrapText="1" shrinkToFit="1"/>
    </xf>
    <xf numFmtId="0" fontId="10" fillId="0" borderId="31" xfId="2" applyFont="1" applyBorder="1" applyAlignment="1">
      <alignment horizontal="left" vertical="top" wrapText="1" shrinkToFit="1"/>
    </xf>
    <xf numFmtId="0" fontId="10" fillId="0" borderId="40" xfId="2" applyFont="1" applyBorder="1" applyAlignment="1">
      <alignment horizontal="left" vertical="top" wrapText="1" shrinkToFit="1"/>
    </xf>
    <xf numFmtId="0" fontId="16" fillId="9" borderId="42" xfId="0" applyFont="1" applyFill="1" applyBorder="1" applyAlignment="1">
      <alignment horizontal="right" vertical="top"/>
    </xf>
    <xf numFmtId="0" fontId="16" fillId="0" borderId="42" xfId="0" applyFont="1" applyBorder="1" applyAlignment="1">
      <alignment horizontal="right" vertical="top"/>
    </xf>
    <xf numFmtId="0" fontId="12" fillId="0" borderId="43" xfId="0" applyFont="1" applyBorder="1" applyAlignment="1">
      <alignment vertical="top"/>
    </xf>
    <xf numFmtId="1" fontId="12" fillId="0" borderId="28" xfId="2" applyNumberFormat="1" applyFont="1" applyBorder="1" applyAlignment="1">
      <alignment horizontal="left" vertical="top" wrapText="1"/>
    </xf>
    <xf numFmtId="1" fontId="10" fillId="0" borderId="28" xfId="2" applyNumberFormat="1" applyFont="1" applyBorder="1" applyAlignment="1">
      <alignment horizontal="left" vertical="top" wrapText="1"/>
    </xf>
    <xf numFmtId="0" fontId="11" fillId="9" borderId="41" xfId="2" applyFont="1" applyFill="1" applyBorder="1" applyAlignment="1">
      <alignment horizontal="right" vertical="center" wrapText="1"/>
    </xf>
    <xf numFmtId="0" fontId="12" fillId="9" borderId="17" xfId="0" applyFont="1" applyFill="1" applyBorder="1" applyAlignment="1">
      <alignment horizontal="right"/>
    </xf>
    <xf numFmtId="0" fontId="10" fillId="9" borderId="17" xfId="2" applyFont="1" applyFill="1" applyBorder="1" applyAlignment="1">
      <alignment vertical="top" wrapText="1"/>
    </xf>
    <xf numFmtId="0" fontId="12" fillId="9" borderId="17" xfId="0" applyFont="1" applyFill="1" applyBorder="1" applyAlignment="1">
      <alignment wrapText="1"/>
    </xf>
    <xf numFmtId="0" fontId="11" fillId="9" borderId="24" xfId="2" applyFont="1" applyFill="1" applyBorder="1" applyAlignment="1">
      <alignment horizontal="left" vertical="top"/>
    </xf>
    <xf numFmtId="0" fontId="16" fillId="9" borderId="2" xfId="0" applyFont="1" applyFill="1" applyBorder="1" applyAlignment="1">
      <alignment horizontal="left"/>
    </xf>
    <xf numFmtId="0" fontId="16" fillId="9" borderId="0" xfId="0" applyFont="1" applyFill="1" applyBorder="1" applyAlignment="1">
      <alignment horizontal="left"/>
    </xf>
    <xf numFmtId="0" fontId="16" fillId="9" borderId="8" xfId="0" applyFont="1" applyFill="1" applyBorder="1" applyAlignment="1">
      <alignment horizontal="left"/>
    </xf>
    <xf numFmtId="1" fontId="10" fillId="0" borderId="3" xfId="2" applyNumberFormat="1" applyFont="1" applyBorder="1" applyAlignment="1">
      <alignment horizontal="left" vertical="top" wrapText="1"/>
    </xf>
    <xf numFmtId="0" fontId="10" fillId="2" borderId="42" xfId="2" applyFont="1" applyFill="1" applyBorder="1" applyAlignment="1">
      <alignment horizontal="center" vertical="top"/>
    </xf>
    <xf numFmtId="0" fontId="10" fillId="2" borderId="43" xfId="2" applyFont="1" applyFill="1" applyBorder="1" applyAlignment="1">
      <alignment horizontal="center" vertical="top"/>
    </xf>
    <xf numFmtId="0" fontId="11" fillId="0" borderId="45" xfId="2" applyFont="1" applyBorder="1" applyAlignment="1">
      <alignment horizontal="center" vertical="center" wrapText="1"/>
    </xf>
    <xf numFmtId="0" fontId="11" fillId="0" borderId="42" xfId="2" applyFont="1" applyBorder="1" applyAlignment="1">
      <alignment horizontal="center" vertical="center" wrapText="1"/>
    </xf>
    <xf numFmtId="0" fontId="11" fillId="0" borderId="43" xfId="2" applyFont="1" applyBorder="1" applyAlignment="1">
      <alignment horizontal="center" vertical="center" wrapText="1"/>
    </xf>
    <xf numFmtId="0" fontId="11" fillId="14" borderId="67" xfId="2" applyFont="1" applyFill="1" applyBorder="1" applyAlignment="1">
      <alignment horizontal="right" vertical="top" wrapText="1"/>
    </xf>
    <xf numFmtId="0" fontId="11" fillId="14" borderId="6" xfId="2" applyFont="1" applyFill="1" applyBorder="1" applyAlignment="1">
      <alignment horizontal="right" vertical="top" wrapText="1"/>
    </xf>
    <xf numFmtId="0" fontId="11" fillId="14" borderId="68" xfId="2" applyFont="1" applyFill="1" applyBorder="1" applyAlignment="1">
      <alignment horizontal="right" vertical="top" wrapText="1"/>
    </xf>
    <xf numFmtId="0" fontId="10" fillId="0" borderId="69" xfId="2" applyFont="1" applyBorder="1" applyAlignment="1">
      <alignment horizontal="left" vertical="top" wrapText="1"/>
    </xf>
    <xf numFmtId="0" fontId="10" fillId="0" borderId="50" xfId="2" applyFont="1" applyBorder="1" applyAlignment="1">
      <alignment horizontal="left" vertical="top" wrapText="1"/>
    </xf>
    <xf numFmtId="0" fontId="10" fillId="0" borderId="70" xfId="2" applyFont="1" applyBorder="1" applyAlignment="1">
      <alignment horizontal="left" vertical="top" wrapText="1"/>
    </xf>
    <xf numFmtId="0" fontId="10" fillId="0" borderId="69" xfId="2" applyFont="1" applyBorder="1" applyAlignment="1">
      <alignment horizontal="left" vertical="top"/>
    </xf>
    <xf numFmtId="0" fontId="10" fillId="0" borderId="50" xfId="2" applyFont="1" applyBorder="1" applyAlignment="1">
      <alignment horizontal="left" vertical="top"/>
    </xf>
    <xf numFmtId="0" fontId="10" fillId="0" borderId="70" xfId="2" applyFont="1" applyBorder="1" applyAlignment="1">
      <alignment horizontal="left" vertical="top"/>
    </xf>
    <xf numFmtId="0" fontId="12" fillId="9" borderId="17" xfId="0" applyFont="1" applyFill="1" applyBorder="1" applyAlignment="1">
      <alignment vertical="top" wrapText="1"/>
    </xf>
    <xf numFmtId="0" fontId="12" fillId="9" borderId="46" xfId="0" applyFont="1" applyFill="1" applyBorder="1" applyAlignment="1">
      <alignment vertical="top" wrapText="1"/>
    </xf>
    <xf numFmtId="0" fontId="16" fillId="11" borderId="42" xfId="0" applyFont="1" applyFill="1" applyBorder="1" applyAlignment="1">
      <alignment horizontal="right" vertical="top" wrapText="1"/>
    </xf>
    <xf numFmtId="0" fontId="12" fillId="11" borderId="42" xfId="0" applyFont="1" applyFill="1" applyBorder="1" applyAlignment="1">
      <alignment horizontal="right" vertical="top" wrapText="1"/>
    </xf>
    <xf numFmtId="0" fontId="10" fillId="11" borderId="42" xfId="2" applyFont="1" applyFill="1" applyBorder="1" applyAlignment="1">
      <alignment vertical="top" wrapText="1"/>
    </xf>
    <xf numFmtId="0" fontId="12" fillId="11" borderId="42" xfId="0" applyFont="1" applyFill="1" applyBorder="1" applyAlignment="1">
      <alignment vertical="top" wrapText="1"/>
    </xf>
    <xf numFmtId="0" fontId="12" fillId="11" borderId="43" xfId="0" applyFont="1" applyFill="1" applyBorder="1" applyAlignment="1">
      <alignment vertical="top" wrapText="1"/>
    </xf>
    <xf numFmtId="0" fontId="11" fillId="7" borderId="42" xfId="2" applyFont="1" applyFill="1" applyBorder="1" applyAlignment="1">
      <alignment horizontal="right" vertical="top" wrapText="1"/>
    </xf>
    <xf numFmtId="0" fontId="12" fillId="7" borderId="42" xfId="0" applyFont="1" applyFill="1" applyBorder="1" applyAlignment="1">
      <alignment wrapText="1"/>
    </xf>
    <xf numFmtId="0" fontId="11" fillId="7" borderId="42" xfId="2" applyFont="1" applyFill="1" applyBorder="1" applyAlignment="1">
      <alignment horizontal="left" vertical="top" wrapText="1"/>
    </xf>
    <xf numFmtId="0" fontId="12" fillId="7" borderId="42" xfId="0" applyFont="1" applyFill="1" applyBorder="1"/>
    <xf numFmtId="0" fontId="12" fillId="7" borderId="43" xfId="0" applyFont="1" applyFill="1" applyBorder="1"/>
    <xf numFmtId="0" fontId="12" fillId="9" borderId="17" xfId="0" applyFont="1" applyFill="1" applyBorder="1"/>
    <xf numFmtId="3" fontId="12" fillId="10" borderId="3" xfId="2" applyNumberFormat="1" applyFont="1" applyFill="1" applyBorder="1" applyAlignment="1">
      <alignment horizontal="left" vertical="top" wrapText="1"/>
    </xf>
    <xf numFmtId="3" fontId="10" fillId="0" borderId="3" xfId="3" applyNumberFormat="1" applyFont="1" applyBorder="1" applyAlignment="1">
      <alignment horizontal="left" vertical="top" wrapText="1"/>
    </xf>
    <xf numFmtId="3" fontId="10" fillId="0" borderId="10" xfId="3" applyNumberFormat="1" applyFont="1" applyBorder="1" applyAlignment="1">
      <alignment horizontal="left" vertical="top" wrapText="1"/>
    </xf>
    <xf numFmtId="3" fontId="10" fillId="0" borderId="18" xfId="3" applyNumberFormat="1" applyFont="1" applyBorder="1" applyAlignment="1">
      <alignment horizontal="left" vertical="top" wrapText="1"/>
    </xf>
    <xf numFmtId="0" fontId="10" fillId="0" borderId="27" xfId="2" applyFont="1" applyBorder="1" applyAlignment="1">
      <alignment horizontal="center" vertical="top" wrapText="1"/>
    </xf>
    <xf numFmtId="0" fontId="10" fillId="0" borderId="31" xfId="2" applyFont="1" applyBorder="1" applyAlignment="1">
      <alignment horizontal="center" vertical="top" wrapText="1"/>
    </xf>
    <xf numFmtId="0" fontId="10" fillId="0" borderId="40" xfId="2" applyFont="1" applyBorder="1" applyAlignment="1">
      <alignment horizontal="center" vertical="top" wrapText="1"/>
    </xf>
    <xf numFmtId="0" fontId="10" fillId="0" borderId="62" xfId="2" applyFont="1" applyBorder="1" applyAlignment="1">
      <alignment horizontal="left" wrapText="1"/>
    </xf>
    <xf numFmtId="0" fontId="10" fillId="0" borderId="60" xfId="2" applyFont="1" applyBorder="1" applyAlignment="1">
      <alignment horizontal="left" wrapText="1"/>
    </xf>
    <xf numFmtId="0" fontId="10" fillId="0" borderId="72" xfId="2" applyFont="1" applyBorder="1" applyAlignment="1">
      <alignment horizontal="left" wrapText="1"/>
    </xf>
    <xf numFmtId="0" fontId="11" fillId="13" borderId="45" xfId="2" applyFont="1" applyFill="1" applyBorder="1" applyAlignment="1">
      <alignment horizontal="right" vertical="top" wrapText="1"/>
    </xf>
    <xf numFmtId="0" fontId="11" fillId="13" borderId="42" xfId="2" applyFont="1" applyFill="1" applyBorder="1" applyAlignment="1">
      <alignment horizontal="right" vertical="top" wrapText="1"/>
    </xf>
    <xf numFmtId="0" fontId="11" fillId="13" borderId="43" xfId="2" applyFont="1" applyFill="1" applyBorder="1" applyAlignment="1">
      <alignment horizontal="right" vertical="top" wrapText="1"/>
    </xf>
    <xf numFmtId="0" fontId="11" fillId="14" borderId="69" xfId="2" applyFont="1" applyFill="1" applyBorder="1" applyAlignment="1">
      <alignment horizontal="right" vertical="top" wrapText="1"/>
    </xf>
    <xf numFmtId="0" fontId="11" fillId="14" borderId="50" xfId="2" applyFont="1" applyFill="1" applyBorder="1" applyAlignment="1">
      <alignment horizontal="right" vertical="top" wrapText="1"/>
    </xf>
    <xf numFmtId="0" fontId="11" fillId="14" borderId="70" xfId="2" applyFont="1" applyFill="1" applyBorder="1" applyAlignment="1">
      <alignment horizontal="right" vertical="top" wrapText="1"/>
    </xf>
    <xf numFmtId="0" fontId="11" fillId="0" borderId="69" xfId="2" applyFont="1" applyBorder="1" applyAlignment="1">
      <alignment horizontal="left" vertical="top" wrapText="1"/>
    </xf>
    <xf numFmtId="0" fontId="11" fillId="0" borderId="50" xfId="2" applyFont="1" applyBorder="1" applyAlignment="1">
      <alignment horizontal="left" vertical="top" wrapText="1"/>
    </xf>
    <xf numFmtId="0" fontId="11" fillId="0" borderId="70" xfId="2" applyFont="1" applyBorder="1" applyAlignment="1">
      <alignment horizontal="left" vertical="top" wrapText="1"/>
    </xf>
    <xf numFmtId="0" fontId="10" fillId="10" borderId="69" xfId="2" applyFont="1" applyFill="1" applyBorder="1" applyAlignment="1">
      <alignment horizontal="left" vertical="top" wrapText="1"/>
    </xf>
    <xf numFmtId="0" fontId="10" fillId="10" borderId="50" xfId="2" applyFont="1" applyFill="1" applyBorder="1" applyAlignment="1">
      <alignment horizontal="left" vertical="top" wrapText="1"/>
    </xf>
    <xf numFmtId="0" fontId="10" fillId="10" borderId="70" xfId="2" applyFont="1" applyFill="1" applyBorder="1" applyAlignment="1">
      <alignment horizontal="left" vertical="top" wrapText="1"/>
    </xf>
    <xf numFmtId="0" fontId="10" fillId="0" borderId="69" xfId="2" applyFont="1" applyBorder="1" applyAlignment="1">
      <alignment horizontal="left" wrapText="1"/>
    </xf>
    <xf numFmtId="0" fontId="10" fillId="0" borderId="50" xfId="2" applyFont="1" applyBorder="1" applyAlignment="1">
      <alignment horizontal="left" wrapText="1"/>
    </xf>
    <xf numFmtId="0" fontId="10" fillId="0" borderId="70" xfId="2" applyFont="1" applyBorder="1" applyAlignment="1">
      <alignment horizontal="left" wrapText="1"/>
    </xf>
    <xf numFmtId="0" fontId="4" fillId="0" borderId="48" xfId="2" applyFont="1" applyBorder="1" applyAlignment="1">
      <alignment horizontal="center" vertical="center" wrapText="1"/>
    </xf>
    <xf numFmtId="0" fontId="4" fillId="0" borderId="49" xfId="2" applyFont="1" applyBorder="1" applyAlignment="1">
      <alignment horizontal="center" vertical="center" wrapText="1"/>
    </xf>
    <xf numFmtId="0" fontId="10" fillId="0" borderId="48" xfId="2" applyFont="1" applyFill="1" applyBorder="1" applyAlignment="1">
      <alignment horizontal="left" vertical="top" wrapText="1"/>
    </xf>
    <xf numFmtId="0" fontId="10" fillId="0" borderId="25" xfId="2" applyFont="1" applyFill="1" applyBorder="1" applyAlignment="1">
      <alignment horizontal="left" vertical="top" wrapText="1"/>
    </xf>
    <xf numFmtId="0" fontId="10" fillId="0" borderId="47" xfId="2" applyFont="1" applyBorder="1" applyAlignment="1">
      <alignment horizontal="left" vertical="top" wrapText="1"/>
    </xf>
    <xf numFmtId="164" fontId="10" fillId="0" borderId="10" xfId="2" applyNumberFormat="1" applyFont="1" applyFill="1" applyBorder="1" applyAlignment="1">
      <alignment horizontal="left" vertical="top" wrapText="1"/>
    </xf>
    <xf numFmtId="164" fontId="10" fillId="0" borderId="0" xfId="2" applyNumberFormat="1" applyFont="1" applyFill="1" applyBorder="1" applyAlignment="1">
      <alignment horizontal="left" vertical="top" wrapText="1"/>
    </xf>
    <xf numFmtId="0" fontId="12" fillId="0" borderId="33" xfId="2" applyFont="1" applyFill="1" applyBorder="1" applyAlignment="1">
      <alignment horizontal="left" vertical="top" wrapText="1"/>
    </xf>
    <xf numFmtId="1" fontId="10" fillId="10" borderId="0" xfId="2" applyNumberFormat="1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164" fontId="4" fillId="0" borderId="47" xfId="2" applyNumberFormat="1" applyFont="1" applyBorder="1" applyAlignment="1">
      <alignment horizontal="center" vertical="center" textRotation="90" shrinkToFit="1"/>
    </xf>
    <xf numFmtId="164" fontId="4" fillId="0" borderId="33" xfId="2" applyNumberFormat="1" applyFont="1" applyBorder="1" applyAlignment="1">
      <alignment horizontal="center" vertical="center" textRotation="90" shrinkToFit="1"/>
    </xf>
    <xf numFmtId="164" fontId="4" fillId="0" borderId="20" xfId="2" applyNumberFormat="1" applyFont="1" applyBorder="1" applyAlignment="1">
      <alignment horizontal="center" vertical="center" textRotation="90" shrinkToFit="1"/>
    </xf>
    <xf numFmtId="0" fontId="4" fillId="0" borderId="4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47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20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textRotation="90"/>
    </xf>
    <xf numFmtId="0" fontId="4" fillId="0" borderId="19" xfId="2" applyFont="1" applyBorder="1" applyAlignment="1">
      <alignment horizontal="center" vertical="center" textRotation="90"/>
    </xf>
    <xf numFmtId="0" fontId="4" fillId="0" borderId="14" xfId="2" applyFont="1" applyBorder="1" applyAlignment="1">
      <alignment horizontal="center" vertical="center" textRotation="90"/>
    </xf>
    <xf numFmtId="0" fontId="4" fillId="0" borderId="18" xfId="2" applyFont="1" applyBorder="1" applyAlignment="1">
      <alignment horizontal="center" vertical="center" textRotation="90"/>
    </xf>
    <xf numFmtId="0" fontId="4" fillId="7" borderId="24" xfId="2" applyFont="1" applyFill="1" applyBorder="1" applyAlignment="1">
      <alignment horizontal="left" vertical="top"/>
    </xf>
    <xf numFmtId="0" fontId="4" fillId="7" borderId="2" xfId="2" applyFont="1" applyFill="1" applyBorder="1" applyAlignment="1">
      <alignment horizontal="left" vertical="top"/>
    </xf>
    <xf numFmtId="0" fontId="4" fillId="7" borderId="8" xfId="2" applyFont="1" applyFill="1" applyBorder="1" applyAlignment="1">
      <alignment horizontal="left" vertical="top"/>
    </xf>
    <xf numFmtId="3" fontId="3" fillId="0" borderId="14" xfId="2" applyNumberFormat="1" applyFont="1" applyFill="1" applyBorder="1" applyAlignment="1">
      <alignment horizontal="left" vertical="top" wrapText="1"/>
    </xf>
    <xf numFmtId="3" fontId="3" fillId="0" borderId="34" xfId="2" applyNumberFormat="1" applyFont="1" applyFill="1" applyBorder="1" applyAlignment="1">
      <alignment horizontal="left" vertical="top" wrapText="1"/>
    </xf>
    <xf numFmtId="0" fontId="3" fillId="0" borderId="14" xfId="2" applyFont="1" applyFill="1" applyBorder="1" applyAlignment="1">
      <alignment horizontal="left" vertical="top" wrapText="1"/>
    </xf>
    <xf numFmtId="0" fontId="3" fillId="0" borderId="34" xfId="2" applyFont="1" applyFill="1" applyBorder="1" applyAlignment="1">
      <alignment horizontal="left" vertical="top" wrapText="1"/>
    </xf>
    <xf numFmtId="0" fontId="3" fillId="0" borderId="57" xfId="2" applyFont="1" applyBorder="1" applyAlignment="1">
      <alignment horizontal="left" vertical="top" wrapText="1" shrinkToFit="1"/>
    </xf>
    <xf numFmtId="0" fontId="3" fillId="0" borderId="31" xfId="2" applyFont="1" applyBorder="1" applyAlignment="1">
      <alignment horizontal="left" vertical="top" wrapText="1" shrinkToFit="1"/>
    </xf>
    <xf numFmtId="0" fontId="3" fillId="0" borderId="40" xfId="2" applyFont="1" applyBorder="1" applyAlignment="1">
      <alignment horizontal="left" vertical="top" wrapText="1" shrinkToFit="1"/>
    </xf>
    <xf numFmtId="49" fontId="4" fillId="0" borderId="35" xfId="2" applyNumberFormat="1" applyFont="1" applyFill="1" applyBorder="1" applyAlignment="1">
      <alignment horizontal="left" vertical="top" wrapText="1"/>
    </xf>
    <xf numFmtId="0" fontId="3" fillId="0" borderId="28" xfId="2" applyFont="1" applyFill="1" applyBorder="1" applyAlignment="1">
      <alignment horizontal="left" vertical="top" wrapText="1"/>
    </xf>
    <xf numFmtId="0" fontId="3" fillId="6" borderId="28" xfId="2" applyFont="1" applyFill="1" applyBorder="1" applyAlignment="1">
      <alignment horizontal="left" vertical="top" wrapText="1"/>
    </xf>
    <xf numFmtId="0" fontId="4" fillId="0" borderId="0" xfId="2" applyFont="1" applyBorder="1" applyAlignment="1">
      <alignment vertical="center" textRotation="90"/>
    </xf>
    <xf numFmtId="0" fontId="4" fillId="0" borderId="3" xfId="2" applyFont="1" applyBorder="1" applyAlignment="1">
      <alignment horizontal="center" vertical="center" shrinkToFit="1"/>
    </xf>
    <xf numFmtId="0" fontId="4" fillId="0" borderId="10" xfId="2" applyFont="1" applyBorder="1" applyAlignment="1">
      <alignment horizontal="center" vertical="center" shrinkToFit="1"/>
    </xf>
    <xf numFmtId="0" fontId="4" fillId="0" borderId="18" xfId="2" applyFont="1" applyBorder="1" applyAlignment="1">
      <alignment horizontal="center" vertical="center" shrinkToFit="1"/>
    </xf>
    <xf numFmtId="0" fontId="4" fillId="0" borderId="2" xfId="2" applyFont="1" applyBorder="1" applyAlignment="1">
      <alignment horizontal="center" vertical="center" textRotation="90" shrinkToFit="1"/>
    </xf>
    <xf numFmtId="0" fontId="4" fillId="0" borderId="0" xfId="2" applyFont="1" applyBorder="1" applyAlignment="1">
      <alignment horizontal="center" vertical="center" textRotation="90" shrinkToFit="1"/>
    </xf>
    <xf numFmtId="0" fontId="4" fillId="0" borderId="17" xfId="2" applyFont="1" applyBorder="1" applyAlignment="1">
      <alignment horizontal="center" vertical="center" textRotation="90" shrinkToFit="1"/>
    </xf>
    <xf numFmtId="49" fontId="4" fillId="4" borderId="24" xfId="2" applyNumberFormat="1" applyFont="1" applyFill="1" applyBorder="1" applyAlignment="1">
      <alignment horizontal="left" vertical="top" wrapText="1"/>
    </xf>
    <xf numFmtId="49" fontId="4" fillId="4" borderId="2" xfId="2" applyNumberFormat="1" applyFont="1" applyFill="1" applyBorder="1" applyAlignment="1">
      <alignment horizontal="left" vertical="top" wrapText="1"/>
    </xf>
    <xf numFmtId="49" fontId="4" fillId="4" borderId="8" xfId="2" applyNumberFormat="1" applyFont="1" applyFill="1" applyBorder="1" applyAlignment="1">
      <alignment horizontal="left" vertical="top" wrapText="1"/>
    </xf>
    <xf numFmtId="49" fontId="4" fillId="9" borderId="24" xfId="2" applyNumberFormat="1" applyFont="1" applyFill="1" applyBorder="1" applyAlignment="1">
      <alignment horizontal="left" vertical="top" wrapText="1"/>
    </xf>
    <xf numFmtId="49" fontId="4" fillId="9" borderId="2" xfId="2" applyNumberFormat="1" applyFont="1" applyFill="1" applyBorder="1" applyAlignment="1">
      <alignment horizontal="left" vertical="top" wrapText="1"/>
    </xf>
    <xf numFmtId="49" fontId="4" fillId="9" borderId="8" xfId="2" applyNumberFormat="1" applyFont="1" applyFill="1" applyBorder="1" applyAlignment="1">
      <alignment horizontal="left" vertical="top" wrapText="1"/>
    </xf>
    <xf numFmtId="3" fontId="3" fillId="0" borderId="3" xfId="2" applyNumberFormat="1" applyFont="1" applyBorder="1" applyAlignment="1">
      <alignment horizontal="left" vertical="top" wrapText="1"/>
    </xf>
    <xf numFmtId="3" fontId="3" fillId="0" borderId="10" xfId="2" applyNumberFormat="1" applyFont="1" applyBorder="1" applyAlignment="1">
      <alignment horizontal="left" vertical="top" wrapText="1"/>
    </xf>
    <xf numFmtId="3" fontId="3" fillId="0" borderId="34" xfId="2" applyNumberFormat="1" applyFont="1" applyBorder="1" applyAlignment="1">
      <alignment horizontal="left" vertical="top" wrapText="1"/>
    </xf>
    <xf numFmtId="0" fontId="3" fillId="0" borderId="27" xfId="2" applyFont="1" applyBorder="1" applyAlignment="1">
      <alignment horizontal="left" vertical="top" wrapText="1" shrinkToFit="1"/>
    </xf>
    <xf numFmtId="0" fontId="3" fillId="0" borderId="58" xfId="2" applyFont="1" applyBorder="1" applyAlignment="1">
      <alignment horizontal="left" vertical="top" wrapText="1" shrinkToFit="1"/>
    </xf>
    <xf numFmtId="49" fontId="4" fillId="6" borderId="38" xfId="2" applyNumberFormat="1" applyFont="1" applyFill="1" applyBorder="1" applyAlignment="1">
      <alignment horizontal="left" vertical="top"/>
    </xf>
    <xf numFmtId="49" fontId="4" fillId="6" borderId="32" xfId="2" applyNumberFormat="1" applyFont="1" applyFill="1" applyBorder="1" applyAlignment="1">
      <alignment horizontal="left" vertical="top"/>
    </xf>
    <xf numFmtId="3" fontId="3" fillId="6" borderId="28" xfId="2" applyNumberFormat="1" applyFont="1" applyFill="1" applyBorder="1" applyAlignment="1">
      <alignment horizontal="left" vertical="top" wrapText="1"/>
    </xf>
    <xf numFmtId="3" fontId="3" fillId="6" borderId="14" xfId="2" applyNumberFormat="1" applyFont="1" applyFill="1" applyBorder="1" applyAlignment="1">
      <alignment horizontal="left" vertical="top" wrapText="1"/>
    </xf>
    <xf numFmtId="3" fontId="3" fillId="6" borderId="34" xfId="2" applyNumberFormat="1" applyFont="1" applyFill="1" applyBorder="1" applyAlignment="1">
      <alignment horizontal="left" vertical="top" wrapText="1"/>
    </xf>
    <xf numFmtId="49" fontId="4" fillId="6" borderId="38" xfId="2" applyNumberFormat="1" applyFont="1" applyFill="1" applyBorder="1" applyAlignment="1">
      <alignment horizontal="left" vertical="top" wrapText="1"/>
    </xf>
    <xf numFmtId="49" fontId="4" fillId="6" borderId="32" xfId="2" applyNumberFormat="1" applyFont="1" applyFill="1" applyBorder="1" applyAlignment="1">
      <alignment horizontal="left" vertical="top" wrapText="1"/>
    </xf>
    <xf numFmtId="0" fontId="3" fillId="0" borderId="28" xfId="2" applyFont="1" applyBorder="1" applyAlignment="1">
      <alignment horizontal="left" vertical="top" wrapText="1"/>
    </xf>
    <xf numFmtId="49" fontId="4" fillId="0" borderId="35" xfId="2" applyNumberFormat="1" applyFont="1" applyBorder="1" applyAlignment="1">
      <alignment horizontal="left" vertical="top" wrapText="1"/>
    </xf>
    <xf numFmtId="3" fontId="3" fillId="0" borderId="14" xfId="2" applyNumberFormat="1" applyFont="1" applyBorder="1" applyAlignment="1">
      <alignment horizontal="left" vertical="top" wrapText="1"/>
    </xf>
    <xf numFmtId="3" fontId="3" fillId="0" borderId="10" xfId="2" applyNumberFormat="1" applyFont="1" applyFill="1" applyBorder="1" applyAlignment="1">
      <alignment horizontal="left" vertical="top" wrapText="1"/>
    </xf>
    <xf numFmtId="0" fontId="3" fillId="0" borderId="10" xfId="2" applyFont="1" applyFill="1" applyBorder="1" applyAlignment="1">
      <alignment horizontal="left" vertical="top" wrapText="1"/>
    </xf>
    <xf numFmtId="49" fontId="4" fillId="0" borderId="35" xfId="2" applyNumberFormat="1" applyFont="1" applyFill="1" applyBorder="1" applyAlignment="1">
      <alignment horizontal="left" vertical="top"/>
    </xf>
    <xf numFmtId="49" fontId="3" fillId="6" borderId="14" xfId="2" applyNumberFormat="1" applyFont="1" applyFill="1" applyBorder="1" applyAlignment="1">
      <alignment horizontal="left" vertical="top" wrapText="1"/>
    </xf>
    <xf numFmtId="49" fontId="3" fillId="6" borderId="34" xfId="2" applyNumberFormat="1" applyFont="1" applyFill="1" applyBorder="1" applyAlignment="1">
      <alignment horizontal="left" vertical="top" wrapText="1"/>
    </xf>
    <xf numFmtId="49" fontId="4" fillId="9" borderId="42" xfId="2" applyNumberFormat="1" applyFont="1" applyFill="1" applyBorder="1" applyAlignment="1">
      <alignment horizontal="right" vertical="top" wrapText="1"/>
    </xf>
    <xf numFmtId="49" fontId="4" fillId="9" borderId="43" xfId="2" applyNumberFormat="1" applyFont="1" applyFill="1" applyBorder="1" applyAlignment="1">
      <alignment horizontal="right" vertical="top" wrapText="1"/>
    </xf>
    <xf numFmtId="0" fontId="3" fillId="9" borderId="45" xfId="2" applyFont="1" applyFill="1" applyBorder="1" applyAlignment="1">
      <alignment horizontal="center" vertical="top" wrapText="1"/>
    </xf>
    <xf numFmtId="0" fontId="3" fillId="9" borderId="42" xfId="2" applyFont="1" applyFill="1" applyBorder="1" applyAlignment="1">
      <alignment horizontal="center" vertical="top" wrapText="1"/>
    </xf>
    <xf numFmtId="0" fontId="3" fillId="9" borderId="43" xfId="2" applyFont="1" applyFill="1" applyBorder="1" applyAlignment="1">
      <alignment horizontal="center" vertical="top" wrapText="1"/>
    </xf>
    <xf numFmtId="0" fontId="4" fillId="9" borderId="24" xfId="2" applyFont="1" applyFill="1" applyBorder="1" applyAlignment="1">
      <alignment horizontal="left" vertical="top"/>
    </xf>
    <xf numFmtId="0" fontId="4" fillId="9" borderId="42" xfId="2" applyFont="1" applyFill="1" applyBorder="1" applyAlignment="1">
      <alignment horizontal="left" vertical="top"/>
    </xf>
    <xf numFmtId="0" fontId="4" fillId="9" borderId="43" xfId="2" applyFont="1" applyFill="1" applyBorder="1" applyAlignment="1">
      <alignment horizontal="left" vertical="top"/>
    </xf>
    <xf numFmtId="3" fontId="3" fillId="0" borderId="33" xfId="2" applyNumberFormat="1" applyFont="1" applyBorder="1" applyAlignment="1">
      <alignment horizontal="left" vertical="top"/>
    </xf>
    <xf numFmtId="3" fontId="3" fillId="0" borderId="36" xfId="2" applyNumberFormat="1" applyFont="1" applyBorder="1" applyAlignment="1">
      <alignment horizontal="left" vertical="top"/>
    </xf>
    <xf numFmtId="0" fontId="3" fillId="0" borderId="58" xfId="2" applyFont="1" applyBorder="1" applyAlignment="1">
      <alignment horizontal="left" vertical="top" wrapText="1"/>
    </xf>
    <xf numFmtId="0" fontId="3" fillId="0" borderId="56" xfId="2" applyFont="1" applyBorder="1" applyAlignment="1">
      <alignment horizontal="left" vertical="top" wrapText="1"/>
    </xf>
    <xf numFmtId="3" fontId="3" fillId="6" borderId="28" xfId="2" applyNumberFormat="1" applyFont="1" applyFill="1" applyBorder="1" applyAlignment="1">
      <alignment horizontal="left" vertical="top"/>
    </xf>
    <xf numFmtId="0" fontId="3" fillId="6" borderId="28" xfId="2" applyFont="1" applyFill="1" applyBorder="1" applyAlignment="1">
      <alignment horizontal="left" vertical="top"/>
    </xf>
    <xf numFmtId="3" fontId="3" fillId="6" borderId="14" xfId="2" applyNumberFormat="1" applyFont="1" applyFill="1" applyBorder="1" applyAlignment="1">
      <alignment horizontal="left" vertical="top"/>
    </xf>
    <xf numFmtId="3" fontId="3" fillId="6" borderId="34" xfId="2" applyNumberFormat="1" applyFont="1" applyFill="1" applyBorder="1" applyAlignment="1">
      <alignment horizontal="left" vertical="top"/>
    </xf>
    <xf numFmtId="3" fontId="3" fillId="0" borderId="28" xfId="2" applyNumberFormat="1" applyFont="1" applyFill="1" applyBorder="1" applyAlignment="1">
      <alignment horizontal="left" vertical="top" wrapText="1"/>
    </xf>
    <xf numFmtId="49" fontId="4" fillId="0" borderId="38" xfId="2" applyNumberFormat="1" applyFont="1" applyFill="1" applyBorder="1" applyAlignment="1">
      <alignment horizontal="left" vertical="top" wrapText="1"/>
    </xf>
    <xf numFmtId="49" fontId="4" fillId="0" borderId="32" xfId="2" applyNumberFormat="1" applyFont="1" applyFill="1" applyBorder="1" applyAlignment="1">
      <alignment horizontal="left" vertical="top" wrapText="1"/>
    </xf>
    <xf numFmtId="0" fontId="3" fillId="6" borderId="14" xfId="2" applyFont="1" applyFill="1" applyBorder="1" applyAlignment="1">
      <alignment horizontal="left" vertical="top" wrapText="1"/>
    </xf>
    <xf numFmtId="0" fontId="6" fillId="0" borderId="35" xfId="0" applyFont="1" applyBorder="1" applyAlignment="1">
      <alignment horizontal="left" vertical="top"/>
    </xf>
    <xf numFmtId="0" fontId="5" fillId="0" borderId="28" xfId="0" applyFont="1" applyBorder="1" applyAlignment="1">
      <alignment horizontal="left" vertical="top"/>
    </xf>
    <xf numFmtId="0" fontId="5" fillId="6" borderId="28" xfId="0" applyFont="1" applyFill="1" applyBorder="1" applyAlignment="1">
      <alignment horizontal="left" vertical="top" wrapText="1"/>
    </xf>
    <xf numFmtId="0" fontId="5" fillId="6" borderId="14" xfId="0" applyFont="1" applyFill="1" applyBorder="1" applyAlignment="1">
      <alignment horizontal="left" vertical="top" wrapText="1"/>
    </xf>
    <xf numFmtId="0" fontId="5" fillId="6" borderId="34" xfId="0" applyFont="1" applyFill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3" fillId="0" borderId="56" xfId="2" applyFont="1" applyBorder="1" applyAlignment="1">
      <alignment horizontal="left" vertical="top" wrapText="1" shrinkToFit="1"/>
    </xf>
    <xf numFmtId="0" fontId="3" fillId="0" borderId="14" xfId="2" applyFont="1" applyBorder="1" applyAlignment="1">
      <alignment horizontal="left" vertical="top" wrapText="1"/>
    </xf>
    <xf numFmtId="0" fontId="6" fillId="0" borderId="35" xfId="0" applyFont="1" applyBorder="1" applyAlignment="1">
      <alignment horizontal="left" vertical="top" wrapText="1"/>
    </xf>
    <xf numFmtId="0" fontId="5" fillId="0" borderId="28" xfId="0" applyFont="1" applyBorder="1" applyAlignment="1">
      <alignment horizontal="left" vertical="top" wrapText="1"/>
    </xf>
    <xf numFmtId="0" fontId="6" fillId="0" borderId="38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11" fillId="2" borderId="69" xfId="2" applyFont="1" applyFill="1" applyBorder="1" applyAlignment="1">
      <alignment horizontal="right" vertical="top" wrapText="1"/>
    </xf>
    <xf numFmtId="0" fontId="11" fillId="2" borderId="50" xfId="2" applyFont="1" applyFill="1" applyBorder="1" applyAlignment="1">
      <alignment horizontal="right" vertical="top" wrapText="1"/>
    </xf>
    <xf numFmtId="0" fontId="11" fillId="2" borderId="70" xfId="2" applyFont="1" applyFill="1" applyBorder="1" applyAlignment="1">
      <alignment horizontal="right" vertical="top" wrapText="1"/>
    </xf>
    <xf numFmtId="49" fontId="4" fillId="9" borderId="41" xfId="2" applyNumberFormat="1" applyFont="1" applyFill="1" applyBorder="1" applyAlignment="1">
      <alignment horizontal="right" vertical="top" wrapText="1"/>
    </xf>
    <xf numFmtId="49" fontId="4" fillId="9" borderId="17" xfId="2" applyNumberFormat="1" applyFont="1" applyFill="1" applyBorder="1" applyAlignment="1">
      <alignment horizontal="right" vertical="top" wrapText="1"/>
    </xf>
    <xf numFmtId="49" fontId="4" fillId="4" borderId="17" xfId="2" applyNumberFormat="1" applyFont="1" applyFill="1" applyBorder="1" applyAlignment="1">
      <alignment horizontal="right" vertical="top" wrapText="1"/>
    </xf>
    <xf numFmtId="0" fontId="3" fillId="4" borderId="17" xfId="2" applyFont="1" applyFill="1" applyBorder="1" applyAlignment="1">
      <alignment horizontal="center" vertical="top" wrapText="1"/>
    </xf>
    <xf numFmtId="0" fontId="3" fillId="4" borderId="46" xfId="2" applyFont="1" applyFill="1" applyBorder="1" applyAlignment="1">
      <alignment horizontal="center" vertical="top" wrapText="1"/>
    </xf>
    <xf numFmtId="49" fontId="4" fillId="7" borderId="17" xfId="2" applyNumberFormat="1" applyFont="1" applyFill="1" applyBorder="1" applyAlignment="1">
      <alignment horizontal="right" vertical="top" wrapText="1"/>
    </xf>
    <xf numFmtId="0" fontId="4" fillId="2" borderId="17" xfId="2" applyFont="1" applyFill="1" applyBorder="1" applyAlignment="1">
      <alignment horizontal="right" vertical="top" wrapText="1"/>
    </xf>
    <xf numFmtId="0" fontId="11" fillId="2" borderId="67" xfId="2" applyFont="1" applyFill="1" applyBorder="1" applyAlignment="1">
      <alignment horizontal="right" vertical="top" wrapText="1"/>
    </xf>
    <xf numFmtId="0" fontId="11" fillId="2" borderId="6" xfId="2" applyFont="1" applyFill="1" applyBorder="1" applyAlignment="1">
      <alignment horizontal="right" vertical="top" wrapText="1"/>
    </xf>
    <xf numFmtId="0" fontId="11" fillId="2" borderId="68" xfId="2" applyFont="1" applyFill="1" applyBorder="1" applyAlignment="1">
      <alignment horizontal="right" vertical="top" wrapText="1"/>
    </xf>
    <xf numFmtId="1" fontId="12" fillId="6" borderId="30" xfId="2" applyNumberFormat="1" applyFont="1" applyFill="1" applyBorder="1" applyAlignment="1">
      <alignment horizontal="left" vertical="top" wrapText="1"/>
    </xf>
    <xf numFmtId="1" fontId="10" fillId="6" borderId="30" xfId="2" applyNumberFormat="1" applyFont="1" applyFill="1" applyBorder="1" applyAlignment="1">
      <alignment horizontal="left" vertical="top" wrapText="1"/>
    </xf>
    <xf numFmtId="165" fontId="10" fillId="6" borderId="30" xfId="2" applyNumberFormat="1" applyFont="1" applyFill="1" applyBorder="1" applyAlignment="1">
      <alignment horizontal="left" vertical="top" wrapText="1"/>
    </xf>
  </cellXfs>
  <cellStyles count="4">
    <cellStyle name="Įprastas" xfId="0" builtinId="0"/>
    <cellStyle name="Įprastas 2" xfId="2"/>
    <cellStyle name="Įprastas 4 2" xfId="3"/>
    <cellStyle name="Kablelis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617"/>
  <sheetViews>
    <sheetView tabSelected="1" workbookViewId="0">
      <selection activeCell="L566" sqref="L566"/>
    </sheetView>
  </sheetViews>
  <sheetFormatPr defaultRowHeight="15" x14ac:dyDescent="0.25"/>
  <cols>
    <col min="1" max="1" width="7.5703125" customWidth="1"/>
    <col min="5" max="5" width="10" customWidth="1"/>
    <col min="6" max="6" width="14.85546875" customWidth="1"/>
    <col min="7" max="7" width="10.7109375" customWidth="1"/>
    <col min="8" max="8" width="9.7109375" customWidth="1"/>
    <col min="9" max="9" width="5.28515625" customWidth="1"/>
    <col min="10" max="10" width="4.5703125" hidden="1" customWidth="1"/>
    <col min="11" max="11" width="13.7109375" customWidth="1"/>
    <col min="12" max="12" width="10.85546875" customWidth="1"/>
    <col min="13" max="13" width="0.140625" customWidth="1"/>
    <col min="14" max="14" width="9.140625" hidden="1" customWidth="1"/>
    <col min="15" max="15" width="18.5703125" customWidth="1"/>
    <col min="16" max="16" width="0.140625" hidden="1" customWidth="1"/>
    <col min="17" max="17" width="0.42578125" customWidth="1"/>
    <col min="18" max="18" width="2.140625" customWidth="1"/>
  </cols>
  <sheetData>
    <row r="2" spans="1:17" x14ac:dyDescent="0.25">
      <c r="I2" t="s">
        <v>0</v>
      </c>
    </row>
    <row r="3" spans="1:17" x14ac:dyDescent="0.25">
      <c r="I3" t="s">
        <v>1</v>
      </c>
    </row>
    <row r="4" spans="1:17" x14ac:dyDescent="0.25">
      <c r="I4" t="s">
        <v>611</v>
      </c>
      <c r="L4" t="s">
        <v>27</v>
      </c>
      <c r="M4" t="s">
        <v>28</v>
      </c>
    </row>
    <row r="5" spans="1:17" ht="16.5" customHeight="1" x14ac:dyDescent="0.25"/>
    <row r="6" spans="1:17" x14ac:dyDescent="0.25">
      <c r="A6" t="s">
        <v>737</v>
      </c>
    </row>
    <row r="7" spans="1:17" ht="6.75" customHeight="1" thickBot="1" x14ac:dyDescent="0.3"/>
    <row r="8" spans="1:17" ht="15.75" customHeight="1" thickBot="1" x14ac:dyDescent="0.3">
      <c r="A8" s="941" t="s">
        <v>2</v>
      </c>
      <c r="B8" s="944" t="s">
        <v>3</v>
      </c>
      <c r="C8" s="947" t="s">
        <v>4</v>
      </c>
      <c r="D8" s="947" t="s">
        <v>5</v>
      </c>
      <c r="E8" s="947" t="s">
        <v>6</v>
      </c>
      <c r="F8" s="950" t="s">
        <v>7</v>
      </c>
      <c r="G8" s="926" t="s">
        <v>8</v>
      </c>
      <c r="H8" s="929" t="s">
        <v>606</v>
      </c>
      <c r="I8" s="932"/>
      <c r="J8" s="932"/>
      <c r="K8" s="935" t="s">
        <v>594</v>
      </c>
      <c r="L8" s="936"/>
      <c r="M8" s="936"/>
      <c r="N8" s="937"/>
      <c r="O8" s="938" t="s">
        <v>11</v>
      </c>
      <c r="P8" s="914"/>
      <c r="Q8" s="915"/>
    </row>
    <row r="9" spans="1:17" x14ac:dyDescent="0.25">
      <c r="A9" s="942"/>
      <c r="B9" s="945"/>
      <c r="C9" s="948"/>
      <c r="D9" s="948"/>
      <c r="E9" s="948"/>
      <c r="F9" s="951"/>
      <c r="G9" s="927"/>
      <c r="H9" s="930"/>
      <c r="I9" s="933"/>
      <c r="J9" s="933"/>
      <c r="K9" s="916" t="s">
        <v>12</v>
      </c>
      <c r="L9" s="919" t="s">
        <v>607</v>
      </c>
      <c r="M9" s="921"/>
      <c r="N9" s="921"/>
      <c r="O9" s="939"/>
      <c r="P9" s="916"/>
      <c r="Q9" s="917"/>
    </row>
    <row r="10" spans="1:17" ht="108.75" customHeight="1" thickBot="1" x14ac:dyDescent="0.3">
      <c r="A10" s="943"/>
      <c r="B10" s="946"/>
      <c r="C10" s="949"/>
      <c r="D10" s="949"/>
      <c r="E10" s="949"/>
      <c r="F10" s="952"/>
      <c r="G10" s="928"/>
      <c r="H10" s="931"/>
      <c r="I10" s="934"/>
      <c r="J10" s="934"/>
      <c r="K10" s="918"/>
      <c r="L10" s="920"/>
      <c r="M10" s="922"/>
      <c r="N10" s="922"/>
      <c r="O10" s="940"/>
      <c r="P10" s="32"/>
      <c r="Q10" s="15"/>
    </row>
    <row r="11" spans="1:17" ht="15.75" thickBot="1" x14ac:dyDescent="0.3">
      <c r="A11" s="923" t="s">
        <v>29</v>
      </c>
      <c r="B11" s="924"/>
      <c r="C11" s="924"/>
      <c r="D11" s="924"/>
      <c r="E11" s="924"/>
      <c r="F11" s="924"/>
      <c r="G11" s="924"/>
      <c r="H11" s="924"/>
      <c r="I11" s="924"/>
      <c r="J11" s="924"/>
      <c r="K11" s="924"/>
      <c r="L11" s="924"/>
      <c r="M11" s="924"/>
      <c r="N11" s="924"/>
      <c r="O11" s="924"/>
      <c r="P11" s="924"/>
      <c r="Q11" s="925"/>
    </row>
    <row r="12" spans="1:17" ht="15.75" thickBot="1" x14ac:dyDescent="0.3">
      <c r="A12" s="1"/>
      <c r="B12" s="971" t="s">
        <v>16</v>
      </c>
      <c r="C12" s="972"/>
      <c r="D12" s="972"/>
      <c r="E12" s="972"/>
      <c r="F12" s="972"/>
      <c r="G12" s="972"/>
      <c r="H12" s="972"/>
      <c r="I12" s="972"/>
      <c r="J12" s="972"/>
      <c r="K12" s="972"/>
      <c r="L12" s="972"/>
      <c r="M12" s="972"/>
      <c r="N12" s="972"/>
      <c r="O12" s="972"/>
      <c r="P12" s="972"/>
      <c r="Q12" s="973"/>
    </row>
    <row r="13" spans="1:17" ht="15.75" thickBot="1" x14ac:dyDescent="0.3">
      <c r="A13" s="2"/>
      <c r="B13" s="3"/>
      <c r="C13" s="974" t="s">
        <v>17</v>
      </c>
      <c r="D13" s="975"/>
      <c r="E13" s="975"/>
      <c r="F13" s="975"/>
      <c r="G13" s="975"/>
      <c r="H13" s="975"/>
      <c r="I13" s="975"/>
      <c r="J13" s="975"/>
      <c r="K13" s="975"/>
      <c r="L13" s="975"/>
      <c r="M13" s="975"/>
      <c r="N13" s="975"/>
      <c r="O13" s="975"/>
      <c r="P13" s="975"/>
      <c r="Q13" s="976"/>
    </row>
    <row r="14" spans="1:17" ht="15.75" thickBot="1" x14ac:dyDescent="0.3">
      <c r="A14" s="2"/>
      <c r="B14" s="3"/>
      <c r="C14" s="4"/>
      <c r="D14" s="977" t="s">
        <v>18</v>
      </c>
      <c r="E14" s="978"/>
      <c r="F14" s="978"/>
      <c r="G14" s="978"/>
      <c r="H14" s="978"/>
      <c r="I14" s="978"/>
      <c r="J14" s="978"/>
      <c r="K14" s="978"/>
      <c r="L14" s="978"/>
      <c r="M14" s="978"/>
      <c r="N14" s="978"/>
      <c r="O14" s="978"/>
      <c r="P14" s="978"/>
      <c r="Q14" s="979"/>
    </row>
    <row r="15" spans="1:17" ht="38.25" x14ac:dyDescent="0.25">
      <c r="A15" s="2"/>
      <c r="B15" s="3"/>
      <c r="C15" s="4"/>
      <c r="D15" s="5"/>
      <c r="E15" s="980" t="s">
        <v>19</v>
      </c>
      <c r="F15" s="983" t="s">
        <v>609</v>
      </c>
      <c r="G15" s="985" t="s">
        <v>20</v>
      </c>
      <c r="H15" s="988"/>
      <c r="I15" s="990"/>
      <c r="J15" s="990"/>
      <c r="K15" s="44" t="s">
        <v>21</v>
      </c>
      <c r="L15" s="23">
        <v>250</v>
      </c>
      <c r="M15" s="24"/>
      <c r="N15" s="24">
        <v>3400</v>
      </c>
      <c r="O15" s="991" t="s">
        <v>736</v>
      </c>
      <c r="P15" s="958"/>
      <c r="Q15" s="961"/>
    </row>
    <row r="16" spans="1:17" ht="15.75" thickBot="1" x14ac:dyDescent="0.3">
      <c r="A16" s="2"/>
      <c r="B16" s="3"/>
      <c r="C16" s="4"/>
      <c r="D16" s="5"/>
      <c r="E16" s="981"/>
      <c r="F16" s="984"/>
      <c r="G16" s="986"/>
      <c r="H16" s="989"/>
      <c r="I16" s="970"/>
      <c r="J16" s="970"/>
      <c r="K16" s="45"/>
      <c r="L16" s="21"/>
      <c r="M16" s="25"/>
      <c r="N16" s="25">
        <v>2000</v>
      </c>
      <c r="O16" s="992"/>
      <c r="P16" s="959"/>
      <c r="Q16" s="962"/>
    </row>
    <row r="17" spans="1:17" ht="25.5" x14ac:dyDescent="0.25">
      <c r="A17" s="2"/>
      <c r="B17" s="3"/>
      <c r="C17" s="4"/>
      <c r="D17" s="5"/>
      <c r="E17" s="981"/>
      <c r="F17" s="984"/>
      <c r="G17" s="986"/>
      <c r="H17" s="989"/>
      <c r="I17" s="970"/>
      <c r="J17" s="970"/>
      <c r="K17" s="44" t="s">
        <v>23</v>
      </c>
      <c r="L17" s="725">
        <v>220</v>
      </c>
      <c r="M17" s="25"/>
      <c r="N17" s="25">
        <v>3000</v>
      </c>
      <c r="O17" s="992"/>
      <c r="P17" s="959"/>
      <c r="Q17" s="962"/>
    </row>
    <row r="18" spans="1:17" x14ac:dyDescent="0.25">
      <c r="A18" s="2"/>
      <c r="B18" s="3"/>
      <c r="C18" s="4"/>
      <c r="D18" s="5"/>
      <c r="E18" s="981"/>
      <c r="F18" s="984"/>
      <c r="G18" s="986"/>
      <c r="H18" s="989"/>
      <c r="I18" s="970"/>
      <c r="J18" s="970"/>
      <c r="K18" s="45"/>
      <c r="L18" s="725"/>
      <c r="M18" s="25"/>
      <c r="N18" s="25">
        <v>350</v>
      </c>
      <c r="O18" s="992"/>
      <c r="P18" s="959"/>
      <c r="Q18" s="962"/>
    </row>
    <row r="19" spans="1:17" ht="28.5" customHeight="1" thickBot="1" x14ac:dyDescent="0.3">
      <c r="A19" s="2"/>
      <c r="B19" s="3"/>
      <c r="C19" s="4"/>
      <c r="D19" s="5"/>
      <c r="E19" s="982"/>
      <c r="F19" s="984"/>
      <c r="G19" s="987"/>
      <c r="H19" s="989"/>
      <c r="I19" s="970"/>
      <c r="J19" s="970"/>
      <c r="K19" s="747"/>
      <c r="L19" s="746"/>
      <c r="M19" s="46"/>
      <c r="N19" s="26">
        <v>1400</v>
      </c>
      <c r="O19" s="992"/>
      <c r="P19" s="960"/>
      <c r="Q19" s="962"/>
    </row>
    <row r="20" spans="1:17" ht="15.75" hidden="1" thickBot="1" x14ac:dyDescent="0.3">
      <c r="A20" s="2"/>
      <c r="B20" s="3"/>
      <c r="C20" s="4"/>
      <c r="D20" s="5"/>
      <c r="E20" s="14"/>
      <c r="F20" s="7"/>
      <c r="G20" s="34"/>
      <c r="H20" s="18"/>
      <c r="I20" s="16"/>
      <c r="J20" s="19"/>
      <c r="K20" s="21"/>
      <c r="L20" s="27"/>
      <c r="M20" s="22"/>
      <c r="N20" s="28">
        <v>3</v>
      </c>
      <c r="O20" s="992"/>
      <c r="P20" s="964"/>
      <c r="Q20" s="962"/>
    </row>
    <row r="21" spans="1:17" ht="2.25" hidden="1" customHeight="1" thickBot="1" x14ac:dyDescent="0.3">
      <c r="A21" s="2"/>
      <c r="B21" s="3"/>
      <c r="C21" s="4"/>
      <c r="D21" s="33"/>
      <c r="E21" s="37"/>
      <c r="F21" s="21"/>
      <c r="G21" s="21"/>
      <c r="H21" s="16"/>
      <c r="I21" s="16"/>
      <c r="J21" s="16"/>
      <c r="K21" s="21"/>
      <c r="L21" s="22"/>
      <c r="M21" s="22"/>
      <c r="N21" s="28">
        <v>3</v>
      </c>
      <c r="O21" s="992"/>
      <c r="P21" s="959"/>
      <c r="Q21" s="962"/>
    </row>
    <row r="22" spans="1:17" ht="15.75" hidden="1" thickBot="1" x14ac:dyDescent="0.3">
      <c r="A22" s="2"/>
      <c r="B22" s="3"/>
      <c r="C22" s="4"/>
      <c r="D22" s="33"/>
      <c r="E22" s="965"/>
      <c r="F22" s="967"/>
      <c r="G22" s="967"/>
      <c r="H22" s="969"/>
      <c r="I22" s="969"/>
      <c r="J22" s="969"/>
      <c r="K22" s="21"/>
      <c r="L22" s="22"/>
      <c r="M22" s="22"/>
      <c r="N22" s="28">
        <v>11</v>
      </c>
      <c r="O22" s="992"/>
      <c r="P22" s="959"/>
      <c r="Q22" s="962"/>
    </row>
    <row r="23" spans="1:17" ht="23.25" hidden="1" x14ac:dyDescent="0.25">
      <c r="A23" s="2"/>
      <c r="B23" s="3"/>
      <c r="C23" s="4"/>
      <c r="D23" s="33"/>
      <c r="E23" s="966"/>
      <c r="F23" s="968"/>
      <c r="G23" s="968"/>
      <c r="H23" s="970"/>
      <c r="I23" s="970"/>
      <c r="J23" s="970"/>
      <c r="K23" s="21"/>
      <c r="L23" s="22"/>
      <c r="M23" s="22"/>
      <c r="N23" s="28">
        <v>5</v>
      </c>
      <c r="O23" s="992"/>
      <c r="P23" s="959"/>
      <c r="Q23" s="962"/>
    </row>
    <row r="24" spans="1:17" ht="0.75" hidden="1" customHeight="1" thickBot="1" x14ac:dyDescent="0.3">
      <c r="A24" s="2"/>
      <c r="B24" s="3"/>
      <c r="C24" s="4"/>
      <c r="D24" s="33"/>
      <c r="E24" s="966"/>
      <c r="F24" s="968"/>
      <c r="G24" s="968"/>
      <c r="H24" s="970"/>
      <c r="I24" s="970"/>
      <c r="J24" s="970"/>
      <c r="K24" s="21"/>
      <c r="L24" s="22"/>
      <c r="M24" s="22"/>
      <c r="N24" s="28">
        <v>20</v>
      </c>
      <c r="O24" s="992"/>
      <c r="P24" s="959"/>
      <c r="Q24" s="962"/>
    </row>
    <row r="25" spans="1:17" ht="6.75" hidden="1" customHeight="1" thickBot="1" x14ac:dyDescent="0.3">
      <c r="A25" s="2"/>
      <c r="B25" s="3"/>
      <c r="C25" s="4"/>
      <c r="D25" s="33"/>
      <c r="E25" s="966"/>
      <c r="F25" s="968"/>
      <c r="G25" s="968"/>
      <c r="H25" s="970"/>
      <c r="I25" s="970"/>
      <c r="J25" s="970"/>
      <c r="K25" s="21"/>
      <c r="L25" s="22"/>
      <c r="M25" s="22"/>
      <c r="N25" s="28">
        <v>10</v>
      </c>
      <c r="O25" s="992"/>
      <c r="P25" s="959"/>
      <c r="Q25" s="962"/>
    </row>
    <row r="26" spans="1:17" ht="12" hidden="1" customHeight="1" thickBot="1" x14ac:dyDescent="0.3">
      <c r="A26" s="2"/>
      <c r="B26" s="3"/>
      <c r="C26" s="4"/>
      <c r="D26" s="5"/>
      <c r="E26" s="35"/>
      <c r="F26" s="6"/>
      <c r="G26" s="36"/>
      <c r="H26" s="38"/>
      <c r="I26" s="17"/>
      <c r="J26" s="39"/>
      <c r="K26" s="21"/>
      <c r="L26" s="29"/>
      <c r="M26" s="30"/>
      <c r="N26" s="31">
        <v>5</v>
      </c>
      <c r="O26" s="993"/>
      <c r="P26" s="959"/>
      <c r="Q26" s="963"/>
    </row>
    <row r="27" spans="1:17" ht="15.75" thickBot="1" x14ac:dyDescent="0.3">
      <c r="A27" s="2"/>
      <c r="B27" s="3"/>
      <c r="C27" s="4"/>
      <c r="D27" s="8"/>
      <c r="E27" s="953" t="s">
        <v>25</v>
      </c>
      <c r="F27" s="953"/>
      <c r="G27" s="953"/>
      <c r="H27" s="40">
        <v>0</v>
      </c>
      <c r="I27" s="41"/>
      <c r="J27" s="41"/>
      <c r="K27" s="954"/>
      <c r="L27" s="955"/>
      <c r="M27" s="955"/>
      <c r="N27" s="20"/>
      <c r="O27" s="9"/>
      <c r="P27" s="9"/>
      <c r="Q27" s="10"/>
    </row>
    <row r="28" spans="1:17" ht="14.25" customHeight="1" thickBot="1" x14ac:dyDescent="0.3">
      <c r="A28" s="2"/>
      <c r="B28" s="3"/>
      <c r="C28" s="11"/>
      <c r="D28" s="956" t="s">
        <v>26</v>
      </c>
      <c r="E28" s="956"/>
      <c r="F28" s="956"/>
      <c r="G28" s="956"/>
      <c r="H28" s="42">
        <v>0</v>
      </c>
      <c r="I28" s="43"/>
      <c r="J28" s="43"/>
      <c r="K28" s="957"/>
      <c r="L28" s="957"/>
      <c r="M28" s="957"/>
      <c r="N28" s="12"/>
      <c r="O28" s="12"/>
      <c r="P28" s="12"/>
      <c r="Q28" s="13"/>
    </row>
    <row r="29" spans="1:17" ht="15.75" thickBot="1" x14ac:dyDescent="0.3">
      <c r="A29" s="821"/>
      <c r="B29" s="820"/>
      <c r="C29" s="820"/>
      <c r="D29" s="820"/>
      <c r="E29" s="820" t="s">
        <v>732</v>
      </c>
      <c r="F29" s="885" t="s">
        <v>733</v>
      </c>
      <c r="G29" s="886"/>
      <c r="H29" s="901" t="s">
        <v>735</v>
      </c>
      <c r="I29" s="884"/>
      <c r="J29" s="883"/>
      <c r="K29" s="883"/>
      <c r="L29" s="883"/>
      <c r="M29" s="883"/>
      <c r="N29" s="883"/>
      <c r="O29" s="884"/>
    </row>
    <row r="30" spans="1:17" ht="15.75" thickBot="1" x14ac:dyDescent="0.3">
      <c r="A30" s="822"/>
      <c r="B30" s="823"/>
      <c r="C30" s="823"/>
      <c r="D30" s="823"/>
      <c r="E30" s="823"/>
      <c r="F30" s="823" t="s">
        <v>734</v>
      </c>
      <c r="G30" s="823"/>
      <c r="H30" s="902" t="s">
        <v>735</v>
      </c>
      <c r="I30" s="824"/>
      <c r="J30" s="823"/>
      <c r="K30" s="823"/>
      <c r="L30" s="823"/>
      <c r="M30" s="823"/>
      <c r="N30" s="823"/>
      <c r="O30" s="824"/>
    </row>
    <row r="31" spans="1:17" ht="15.75" thickBot="1" x14ac:dyDescent="0.3"/>
    <row r="32" spans="1:17" ht="15.75" thickBot="1" x14ac:dyDescent="0.3">
      <c r="A32" s="941" t="s">
        <v>2</v>
      </c>
      <c r="B32" s="944" t="s">
        <v>3</v>
      </c>
      <c r="C32" s="947" t="s">
        <v>4</v>
      </c>
      <c r="D32" s="947" t="s">
        <v>5</v>
      </c>
      <c r="E32" s="947" t="s">
        <v>6</v>
      </c>
      <c r="F32" s="950" t="s">
        <v>7</v>
      </c>
      <c r="G32" s="926" t="s">
        <v>8</v>
      </c>
      <c r="H32" s="929" t="s">
        <v>606</v>
      </c>
      <c r="I32" s="932"/>
      <c r="J32" s="932"/>
      <c r="K32" s="935" t="s">
        <v>594</v>
      </c>
      <c r="L32" s="936"/>
      <c r="M32" s="936"/>
      <c r="N32" s="937"/>
      <c r="O32" s="938" t="s">
        <v>11</v>
      </c>
    </row>
    <row r="33" spans="1:17" x14ac:dyDescent="0.25">
      <c r="A33" s="942"/>
      <c r="B33" s="945"/>
      <c r="C33" s="948"/>
      <c r="D33" s="948"/>
      <c r="E33" s="948"/>
      <c r="F33" s="951"/>
      <c r="G33" s="927"/>
      <c r="H33" s="930"/>
      <c r="I33" s="933"/>
      <c r="J33" s="933"/>
      <c r="K33" s="916" t="s">
        <v>12</v>
      </c>
      <c r="L33" s="919" t="s">
        <v>607</v>
      </c>
      <c r="M33" s="921"/>
      <c r="N33" s="921"/>
      <c r="O33" s="939"/>
    </row>
    <row r="34" spans="1:17" ht="97.5" customHeight="1" thickBot="1" x14ac:dyDescent="0.3">
      <c r="A34" s="943"/>
      <c r="B34" s="946"/>
      <c r="C34" s="949"/>
      <c r="D34" s="949"/>
      <c r="E34" s="949"/>
      <c r="F34" s="952"/>
      <c r="G34" s="928"/>
      <c r="H34" s="931"/>
      <c r="I34" s="934"/>
      <c r="J34" s="934"/>
      <c r="K34" s="918"/>
      <c r="L34" s="920"/>
      <c r="M34" s="922"/>
      <c r="N34" s="922"/>
      <c r="O34" s="940"/>
    </row>
    <row r="35" spans="1:17" ht="15.75" thickBot="1" x14ac:dyDescent="0.3">
      <c r="A35" s="47" t="s">
        <v>30</v>
      </c>
      <c r="B35" s="48"/>
      <c r="C35" s="48"/>
      <c r="D35" s="48"/>
      <c r="E35" s="48"/>
      <c r="F35" s="48"/>
      <c r="G35" s="48"/>
      <c r="H35" s="49"/>
      <c r="I35" s="49"/>
      <c r="J35" s="49"/>
      <c r="K35" s="48"/>
      <c r="L35" s="48"/>
      <c r="M35" s="48"/>
      <c r="N35" s="48"/>
      <c r="O35" s="48"/>
      <c r="P35" s="48"/>
      <c r="Q35" s="50"/>
    </row>
    <row r="36" spans="1:17" ht="15.75" thickBot="1" x14ac:dyDescent="0.3">
      <c r="A36" s="51"/>
      <c r="B36" s="52" t="s">
        <v>31</v>
      </c>
      <c r="C36" s="53"/>
      <c r="D36" s="53"/>
      <c r="E36" s="53"/>
      <c r="F36" s="53"/>
      <c r="G36" s="53"/>
      <c r="H36" s="54"/>
      <c r="I36" s="54"/>
      <c r="J36" s="54"/>
      <c r="K36" s="53"/>
      <c r="L36" s="53"/>
      <c r="M36" s="53"/>
      <c r="N36" s="53"/>
      <c r="O36" s="53"/>
      <c r="P36" s="53"/>
      <c r="Q36" s="55"/>
    </row>
    <row r="37" spans="1:17" ht="15.75" thickBot="1" x14ac:dyDescent="0.3">
      <c r="A37" s="56"/>
      <c r="B37" s="1008"/>
      <c r="C37" s="57" t="s">
        <v>32</v>
      </c>
      <c r="D37" s="58"/>
      <c r="E37" s="58"/>
      <c r="F37" s="58"/>
      <c r="G37" s="58"/>
      <c r="H37" s="59"/>
      <c r="I37" s="59"/>
      <c r="J37" s="59"/>
      <c r="K37" s="58"/>
      <c r="L37" s="58"/>
      <c r="M37" s="58"/>
      <c r="N37" s="58"/>
      <c r="O37" s="58"/>
      <c r="P37" s="58"/>
      <c r="Q37" s="60"/>
    </row>
    <row r="38" spans="1:17" ht="15.75" thickBot="1" x14ac:dyDescent="0.3">
      <c r="A38" s="56"/>
      <c r="B38" s="1009"/>
      <c r="C38" s="1011"/>
      <c r="D38" s="1014" t="s">
        <v>33</v>
      </c>
      <c r="E38" s="1015"/>
      <c r="F38" s="1015"/>
      <c r="G38" s="1015"/>
      <c r="H38" s="1015"/>
      <c r="I38" s="1015"/>
      <c r="J38" s="1015"/>
      <c r="K38" s="1015"/>
      <c r="L38" s="1015"/>
      <c r="M38" s="1015"/>
      <c r="N38" s="1015"/>
      <c r="O38" s="1015"/>
      <c r="P38" s="1015"/>
      <c r="Q38" s="1016"/>
    </row>
    <row r="39" spans="1:17" ht="76.5" x14ac:dyDescent="0.25">
      <c r="A39" s="56"/>
      <c r="B39" s="1009"/>
      <c r="C39" s="1012"/>
      <c r="D39" s="61"/>
      <c r="E39" s="62" t="s">
        <v>34</v>
      </c>
      <c r="F39" s="63" t="s">
        <v>35</v>
      </c>
      <c r="G39" s="123" t="s">
        <v>24</v>
      </c>
      <c r="H39" s="128"/>
      <c r="I39" s="129"/>
      <c r="J39" s="129"/>
      <c r="K39" s="124" t="s">
        <v>36</v>
      </c>
      <c r="L39" s="121">
        <v>40</v>
      </c>
      <c r="M39" s="122"/>
      <c r="N39" s="99">
        <v>41</v>
      </c>
      <c r="O39" s="1028" t="s">
        <v>736</v>
      </c>
      <c r="P39" s="1031" t="s">
        <v>37</v>
      </c>
      <c r="Q39" s="1034" t="s">
        <v>38</v>
      </c>
    </row>
    <row r="40" spans="1:17" ht="113.25" customHeight="1" x14ac:dyDescent="0.25">
      <c r="A40" s="56"/>
      <c r="B40" s="1009"/>
      <c r="C40" s="1012"/>
      <c r="D40" s="61"/>
      <c r="E40" s="106" t="s">
        <v>39</v>
      </c>
      <c r="F40" s="65" t="s">
        <v>40</v>
      </c>
      <c r="G40" s="100" t="s">
        <v>24</v>
      </c>
      <c r="H40" s="119"/>
      <c r="I40" s="135"/>
      <c r="J40" s="135"/>
      <c r="K40" s="125" t="s">
        <v>76</v>
      </c>
      <c r="L40" s="103">
        <v>3</v>
      </c>
      <c r="M40" s="101"/>
      <c r="N40" s="101">
        <v>0</v>
      </c>
      <c r="O40" s="1029"/>
      <c r="P40" s="1032"/>
      <c r="Q40" s="1035"/>
    </row>
    <row r="41" spans="1:17" hidden="1" x14ac:dyDescent="0.25">
      <c r="A41" s="56"/>
      <c r="B41" s="1009"/>
      <c r="C41" s="1012"/>
      <c r="D41" s="61"/>
      <c r="E41" s="104"/>
      <c r="F41" s="105"/>
      <c r="G41" s="105"/>
      <c r="H41" s="127"/>
      <c r="I41" s="130"/>
      <c r="J41" s="130"/>
      <c r="K41" s="105"/>
      <c r="L41" s="102"/>
      <c r="M41" s="102"/>
      <c r="N41" s="101">
        <v>20</v>
      </c>
      <c r="O41" s="1029"/>
      <c r="P41" s="1032"/>
      <c r="Q41" s="1035"/>
    </row>
    <row r="42" spans="1:17" hidden="1" x14ac:dyDescent="0.25">
      <c r="A42" s="56"/>
      <c r="B42" s="1009"/>
      <c r="C42" s="1012"/>
      <c r="D42" s="61"/>
      <c r="E42" s="104"/>
      <c r="F42" s="105"/>
      <c r="G42" s="105"/>
      <c r="H42" s="127"/>
      <c r="I42" s="130"/>
      <c r="J42" s="130"/>
      <c r="K42" s="105"/>
      <c r="L42" s="102"/>
      <c r="M42" s="102"/>
      <c r="N42" s="101">
        <v>75</v>
      </c>
      <c r="O42" s="1029"/>
      <c r="P42" s="1032"/>
      <c r="Q42" s="1035"/>
    </row>
    <row r="43" spans="1:17" hidden="1" x14ac:dyDescent="0.25">
      <c r="A43" s="56"/>
      <c r="B43" s="1009"/>
      <c r="C43" s="1012"/>
      <c r="D43" s="61"/>
      <c r="E43" s="104"/>
      <c r="F43" s="105"/>
      <c r="G43" s="105"/>
      <c r="H43" s="127"/>
      <c r="I43" s="130"/>
      <c r="J43" s="130"/>
      <c r="K43" s="105"/>
      <c r="L43" s="102"/>
      <c r="M43" s="102"/>
      <c r="N43" s="101">
        <v>0</v>
      </c>
      <c r="O43" s="1029"/>
      <c r="P43" s="1032"/>
      <c r="Q43" s="1035"/>
    </row>
    <row r="44" spans="1:17" ht="9" customHeight="1" x14ac:dyDescent="0.25">
      <c r="A44" s="56"/>
      <c r="B44" s="1009"/>
      <c r="C44" s="1012"/>
      <c r="D44" s="61"/>
      <c r="E44" s="104"/>
      <c r="F44" s="105"/>
      <c r="G44" s="105"/>
      <c r="H44" s="127"/>
      <c r="I44" s="130"/>
      <c r="J44" s="130"/>
      <c r="K44" s="105"/>
      <c r="L44" s="102"/>
      <c r="M44" s="102"/>
      <c r="N44" s="101">
        <v>1</v>
      </c>
      <c r="O44" s="1029"/>
      <c r="P44" s="1032"/>
      <c r="Q44" s="1035"/>
    </row>
    <row r="45" spans="1:17" ht="64.5" customHeight="1" thickBot="1" x14ac:dyDescent="0.3">
      <c r="A45" s="56"/>
      <c r="B45" s="1009"/>
      <c r="C45" s="1012"/>
      <c r="D45" s="61"/>
      <c r="E45" s="106" t="s">
        <v>41</v>
      </c>
      <c r="F45" s="65" t="s">
        <v>42</v>
      </c>
      <c r="G45" s="100" t="s">
        <v>24</v>
      </c>
      <c r="H45" s="119"/>
      <c r="I45" s="135"/>
      <c r="J45" s="135"/>
      <c r="K45" s="125" t="s">
        <v>75</v>
      </c>
      <c r="L45" s="103">
        <v>7</v>
      </c>
      <c r="M45" s="101"/>
      <c r="N45" s="101">
        <v>12</v>
      </c>
      <c r="O45" s="1029"/>
      <c r="P45" s="1032"/>
      <c r="Q45" s="1035"/>
    </row>
    <row r="46" spans="1:17" ht="15.75" hidden="1" thickBot="1" x14ac:dyDescent="0.3">
      <c r="A46" s="56"/>
      <c r="B46" s="1009"/>
      <c r="C46" s="1012"/>
      <c r="D46" s="61"/>
      <c r="E46" s="111"/>
      <c r="F46" s="73"/>
      <c r="G46" s="112"/>
      <c r="H46" s="120"/>
      <c r="I46" s="136"/>
      <c r="J46" s="137"/>
      <c r="K46" s="126"/>
      <c r="L46" s="113"/>
      <c r="M46" s="114"/>
      <c r="N46" s="101">
        <v>0</v>
      </c>
      <c r="O46" s="1029"/>
      <c r="P46" s="1033"/>
      <c r="Q46" s="1035"/>
    </row>
    <row r="47" spans="1:17" ht="1.5" hidden="1" customHeight="1" thickBot="1" x14ac:dyDescent="0.3">
      <c r="A47" s="56"/>
      <c r="B47" s="1009"/>
      <c r="C47" s="1012"/>
      <c r="D47" s="69"/>
      <c r="E47" s="1050"/>
      <c r="F47" s="1051"/>
      <c r="G47" s="115"/>
      <c r="H47" s="131"/>
      <c r="I47" s="116"/>
      <c r="J47" s="132"/>
      <c r="K47" s="115"/>
      <c r="L47" s="117"/>
      <c r="M47" s="117"/>
      <c r="N47" s="109">
        <v>0</v>
      </c>
      <c r="O47" s="1029"/>
      <c r="P47" s="1027" t="s">
        <v>43</v>
      </c>
      <c r="Q47" s="1007" t="s">
        <v>44</v>
      </c>
    </row>
    <row r="48" spans="1:17" ht="15.75" hidden="1" thickBot="1" x14ac:dyDescent="0.3">
      <c r="A48" s="56"/>
      <c r="B48" s="1009"/>
      <c r="C48" s="1012"/>
      <c r="D48" s="61"/>
      <c r="E48" s="1050"/>
      <c r="F48" s="1051"/>
      <c r="G48" s="115"/>
      <c r="H48" s="133"/>
      <c r="I48" s="116"/>
      <c r="J48" s="132"/>
      <c r="K48" s="115"/>
      <c r="L48" s="117"/>
      <c r="M48" s="117"/>
      <c r="N48" s="109">
        <v>1</v>
      </c>
      <c r="O48" s="1029"/>
      <c r="P48" s="1027"/>
      <c r="Q48" s="1007"/>
    </row>
    <row r="49" spans="1:17" ht="6.75" hidden="1" customHeight="1" thickBot="1" x14ac:dyDescent="0.3">
      <c r="A49" s="56"/>
      <c r="B49" s="1009"/>
      <c r="C49" s="1012"/>
      <c r="D49" s="61"/>
      <c r="E49" s="118"/>
      <c r="F49" s="115"/>
      <c r="G49" s="115"/>
      <c r="H49" s="133"/>
      <c r="I49" s="116"/>
      <c r="J49" s="132"/>
      <c r="K49" s="115"/>
      <c r="L49" s="117"/>
      <c r="M49" s="117"/>
      <c r="N49" s="110">
        <v>50</v>
      </c>
      <c r="O49" s="1030"/>
      <c r="P49" s="74" t="s">
        <v>46</v>
      </c>
      <c r="Q49" s="75" t="s">
        <v>47</v>
      </c>
    </row>
    <row r="50" spans="1:17" ht="39.75" customHeight="1" thickBot="1" x14ac:dyDescent="0.3">
      <c r="A50" s="56"/>
      <c r="B50" s="1009"/>
      <c r="C50" s="1012"/>
      <c r="D50" s="76"/>
      <c r="E50" s="108"/>
      <c r="F50" s="1052" t="s">
        <v>25</v>
      </c>
      <c r="G50" s="1052"/>
      <c r="H50" s="903">
        <f>SUM(H39:H49)</f>
        <v>0</v>
      </c>
      <c r="I50" s="904"/>
      <c r="J50" s="134"/>
      <c r="K50" s="994"/>
      <c r="L50" s="994"/>
      <c r="M50" s="994"/>
      <c r="N50" s="995"/>
      <c r="O50" s="995"/>
      <c r="P50" s="995"/>
      <c r="Q50" s="996"/>
    </row>
    <row r="51" spans="1:17" ht="14.25" customHeight="1" x14ac:dyDescent="0.25">
      <c r="A51" s="56"/>
      <c r="B51" s="1009"/>
      <c r="C51" s="1012"/>
      <c r="D51" s="1036" t="s">
        <v>48</v>
      </c>
      <c r="E51" s="1037"/>
      <c r="F51" s="1037"/>
      <c r="G51" s="1037"/>
      <c r="H51" s="1038"/>
      <c r="I51" s="1038"/>
      <c r="J51" s="1038"/>
      <c r="K51" s="1037"/>
      <c r="L51" s="1037"/>
      <c r="M51" s="1037"/>
      <c r="N51" s="1037"/>
      <c r="O51" s="1037"/>
      <c r="P51" s="1037"/>
      <c r="Q51" s="1039"/>
    </row>
    <row r="52" spans="1:17" ht="36" hidden="1" x14ac:dyDescent="0.25">
      <c r="A52" s="56"/>
      <c r="B52" s="1009"/>
      <c r="C52" s="1012"/>
      <c r="D52" s="142"/>
      <c r="E52" s="143"/>
      <c r="F52" s="144"/>
      <c r="G52" s="145"/>
      <c r="H52" s="146"/>
      <c r="I52" s="146"/>
      <c r="J52" s="146"/>
      <c r="K52" s="145"/>
      <c r="L52" s="147"/>
      <c r="M52" s="147"/>
      <c r="N52" s="147">
        <v>11</v>
      </c>
      <c r="O52" s="1040" t="s">
        <v>736</v>
      </c>
      <c r="P52" s="147" t="s">
        <v>50</v>
      </c>
      <c r="Q52" s="148" t="s">
        <v>51</v>
      </c>
    </row>
    <row r="53" spans="1:17" ht="36" hidden="1" x14ac:dyDescent="0.25">
      <c r="A53" s="56"/>
      <c r="B53" s="1009"/>
      <c r="C53" s="1012"/>
      <c r="D53" s="142"/>
      <c r="E53" s="149"/>
      <c r="F53" s="150"/>
      <c r="G53" s="151"/>
      <c r="H53" s="152"/>
      <c r="I53" s="152"/>
      <c r="J53" s="152"/>
      <c r="K53" s="153"/>
      <c r="L53" s="154"/>
      <c r="M53" s="154"/>
      <c r="N53" s="155">
        <v>4</v>
      </c>
      <c r="O53" s="1041"/>
      <c r="P53" s="156" t="s">
        <v>52</v>
      </c>
      <c r="Q53" s="157" t="s">
        <v>53</v>
      </c>
    </row>
    <row r="54" spans="1:17" ht="60" x14ac:dyDescent="0.25">
      <c r="A54" s="56"/>
      <c r="B54" s="1009"/>
      <c r="C54" s="1012"/>
      <c r="D54" s="142"/>
      <c r="E54" s="158" t="s">
        <v>54</v>
      </c>
      <c r="F54" s="159" t="s">
        <v>55</v>
      </c>
      <c r="G54" s="160" t="s">
        <v>24</v>
      </c>
      <c r="H54" s="161"/>
      <c r="I54" s="162"/>
      <c r="J54" s="162"/>
      <c r="K54" s="163" t="s">
        <v>77</v>
      </c>
      <c r="L54" s="164">
        <v>300</v>
      </c>
      <c r="M54" s="165"/>
      <c r="N54" s="166">
        <v>100</v>
      </c>
      <c r="O54" s="1041"/>
      <c r="P54" s="1043" t="s">
        <v>57</v>
      </c>
      <c r="Q54" s="1046" t="s">
        <v>58</v>
      </c>
    </row>
    <row r="55" spans="1:17" ht="24" x14ac:dyDescent="0.25">
      <c r="A55" s="56"/>
      <c r="B55" s="1009"/>
      <c r="C55" s="1012"/>
      <c r="D55" s="142"/>
      <c r="E55" s="167"/>
      <c r="F55" s="168"/>
      <c r="G55" s="169"/>
      <c r="H55" s="170"/>
      <c r="I55" s="172"/>
      <c r="J55" s="172"/>
      <c r="K55" s="163" t="s">
        <v>79</v>
      </c>
      <c r="L55" s="905">
        <v>130</v>
      </c>
      <c r="M55" s="165"/>
      <c r="N55" s="166"/>
      <c r="O55" s="1041"/>
      <c r="P55" s="1044"/>
      <c r="Q55" s="1046"/>
    </row>
    <row r="56" spans="1:17" ht="72" x14ac:dyDescent="0.25">
      <c r="A56" s="56"/>
      <c r="B56" s="1009"/>
      <c r="C56" s="1012"/>
      <c r="D56" s="142"/>
      <c r="E56" s="167"/>
      <c r="F56" s="168"/>
      <c r="G56" s="169"/>
      <c r="H56" s="170"/>
      <c r="I56" s="172"/>
      <c r="J56" s="172"/>
      <c r="K56" s="163" t="s">
        <v>78</v>
      </c>
      <c r="L56" s="905">
        <v>8</v>
      </c>
      <c r="M56" s="165"/>
      <c r="N56" s="166"/>
      <c r="O56" s="1041"/>
      <c r="P56" s="1044"/>
      <c r="Q56" s="1046"/>
    </row>
    <row r="57" spans="1:17" ht="48" x14ac:dyDescent="0.25">
      <c r="A57" s="56"/>
      <c r="B57" s="1009"/>
      <c r="C57" s="1012"/>
      <c r="D57" s="142"/>
      <c r="E57" s="167"/>
      <c r="F57" s="168"/>
      <c r="G57" s="169"/>
      <c r="H57" s="170"/>
      <c r="I57" s="172"/>
      <c r="J57" s="172"/>
      <c r="K57" s="163" t="s">
        <v>81</v>
      </c>
      <c r="L57" s="905">
        <v>28</v>
      </c>
      <c r="M57" s="165"/>
      <c r="N57" s="166"/>
      <c r="O57" s="1041"/>
      <c r="P57" s="1044"/>
      <c r="Q57" s="1046"/>
    </row>
    <row r="58" spans="1:17" ht="60" x14ac:dyDescent="0.25">
      <c r="A58" s="56"/>
      <c r="B58" s="1009"/>
      <c r="C58" s="1012"/>
      <c r="D58" s="142"/>
      <c r="E58" s="167"/>
      <c r="F58" s="168"/>
      <c r="G58" s="169"/>
      <c r="H58" s="170"/>
      <c r="I58" s="172"/>
      <c r="J58" s="172"/>
      <c r="K58" s="163" t="s">
        <v>80</v>
      </c>
      <c r="L58" s="905">
        <v>103</v>
      </c>
      <c r="M58" s="165"/>
      <c r="N58" s="166"/>
      <c r="O58" s="1041"/>
      <c r="P58" s="1044"/>
      <c r="Q58" s="1046"/>
    </row>
    <row r="59" spans="1:17" ht="48.75" customHeight="1" x14ac:dyDescent="0.25">
      <c r="A59" s="56"/>
      <c r="B59" s="1009"/>
      <c r="C59" s="1012"/>
      <c r="D59" s="142"/>
      <c r="E59" s="158" t="s">
        <v>59</v>
      </c>
      <c r="F59" s="159" t="s">
        <v>60</v>
      </c>
      <c r="G59" s="159" t="s">
        <v>20</v>
      </c>
      <c r="H59" s="161"/>
      <c r="I59" s="162"/>
      <c r="J59" s="162"/>
      <c r="K59" s="163" t="s">
        <v>83</v>
      </c>
      <c r="L59" s="164">
        <v>35</v>
      </c>
      <c r="M59" s="165"/>
      <c r="N59" s="166">
        <v>100</v>
      </c>
      <c r="O59" s="1041"/>
      <c r="P59" s="1045"/>
      <c r="Q59" s="1046"/>
    </row>
    <row r="60" spans="1:17" ht="36" hidden="1" x14ac:dyDescent="0.25">
      <c r="A60" s="56"/>
      <c r="B60" s="1009"/>
      <c r="C60" s="1012"/>
      <c r="D60" s="142"/>
      <c r="E60" s="167"/>
      <c r="F60" s="168"/>
      <c r="G60" s="168"/>
      <c r="H60" s="170"/>
      <c r="I60" s="172"/>
      <c r="J60" s="172">
        <v>310</v>
      </c>
      <c r="K60" s="173" t="s">
        <v>56</v>
      </c>
      <c r="L60" s="174"/>
      <c r="M60" s="166"/>
      <c r="N60" s="156">
        <v>0</v>
      </c>
      <c r="O60" s="1041"/>
      <c r="P60" s="1047" t="s">
        <v>50</v>
      </c>
      <c r="Q60" s="1046" t="s">
        <v>51</v>
      </c>
    </row>
    <row r="61" spans="1:17" hidden="1" x14ac:dyDescent="0.25">
      <c r="A61" s="56"/>
      <c r="B61" s="1009"/>
      <c r="C61" s="1012"/>
      <c r="D61" s="142"/>
      <c r="E61" s="1048"/>
      <c r="F61" s="1049"/>
      <c r="G61" s="168"/>
      <c r="H61" s="170"/>
      <c r="I61" s="172"/>
      <c r="J61" s="172"/>
      <c r="K61" s="150"/>
      <c r="L61" s="743"/>
      <c r="M61" s="175"/>
      <c r="N61" s="156">
        <v>0</v>
      </c>
      <c r="O61" s="1041"/>
      <c r="P61" s="1041"/>
      <c r="Q61" s="1046"/>
    </row>
    <row r="62" spans="1:17" hidden="1" x14ac:dyDescent="0.25">
      <c r="A62" s="56"/>
      <c r="B62" s="1009"/>
      <c r="C62" s="1012"/>
      <c r="D62" s="142"/>
      <c r="E62" s="1048"/>
      <c r="F62" s="1049"/>
      <c r="G62" s="168"/>
      <c r="H62" s="170"/>
      <c r="I62" s="172"/>
      <c r="J62" s="172"/>
      <c r="K62" s="150"/>
      <c r="L62" s="744"/>
      <c r="M62" s="176"/>
      <c r="N62" s="156">
        <v>1</v>
      </c>
      <c r="O62" s="1041"/>
      <c r="P62" s="1041"/>
      <c r="Q62" s="1046"/>
    </row>
    <row r="63" spans="1:17" ht="72" x14ac:dyDescent="0.25">
      <c r="A63" s="56"/>
      <c r="B63" s="1009"/>
      <c r="C63" s="1012"/>
      <c r="D63" s="142"/>
      <c r="E63" s="177"/>
      <c r="F63" s="745"/>
      <c r="G63" s="168"/>
      <c r="H63" s="170"/>
      <c r="I63" s="172"/>
      <c r="J63" s="172"/>
      <c r="K63" s="178" t="s">
        <v>84</v>
      </c>
      <c r="L63" s="164">
        <v>120</v>
      </c>
      <c r="M63" s="165"/>
      <c r="N63" s="166"/>
      <c r="O63" s="1041"/>
      <c r="P63" s="1041"/>
      <c r="Q63" s="1046"/>
    </row>
    <row r="64" spans="1:17" ht="48" x14ac:dyDescent="0.25">
      <c r="A64" s="56"/>
      <c r="B64" s="1009"/>
      <c r="C64" s="1012"/>
      <c r="D64" s="142"/>
      <c r="E64" s="177"/>
      <c r="F64" s="745"/>
      <c r="G64" s="168"/>
      <c r="H64" s="170"/>
      <c r="I64" s="172"/>
      <c r="J64" s="171"/>
      <c r="K64" s="159" t="s">
        <v>85</v>
      </c>
      <c r="L64" s="906">
        <v>48</v>
      </c>
      <c r="M64" s="165"/>
      <c r="N64" s="166"/>
      <c r="O64" s="1041"/>
      <c r="P64" s="1041"/>
      <c r="Q64" s="1046"/>
    </row>
    <row r="65" spans="1:17" ht="1.5" customHeight="1" x14ac:dyDescent="0.25">
      <c r="A65" s="56"/>
      <c r="B65" s="1009"/>
      <c r="C65" s="1012"/>
      <c r="D65" s="142"/>
      <c r="E65" s="177"/>
      <c r="F65" s="745"/>
      <c r="G65" s="168"/>
      <c r="H65" s="170"/>
      <c r="I65" s="172"/>
      <c r="J65" s="171"/>
      <c r="K65" s="168"/>
      <c r="L65" s="179"/>
      <c r="M65" s="180"/>
      <c r="N65" s="166"/>
      <c r="O65" s="1041"/>
      <c r="P65" s="1041"/>
      <c r="Q65" s="1046"/>
    </row>
    <row r="66" spans="1:17" hidden="1" x14ac:dyDescent="0.25">
      <c r="A66" s="56"/>
      <c r="B66" s="1009"/>
      <c r="C66" s="1012"/>
      <c r="D66" s="142"/>
      <c r="E66" s="181"/>
      <c r="F66" s="182"/>
      <c r="G66" s="183"/>
      <c r="H66" s="170"/>
      <c r="I66" s="172"/>
      <c r="J66" s="171"/>
      <c r="K66" s="183"/>
      <c r="L66" s="179"/>
      <c r="M66" s="180"/>
      <c r="N66" s="166"/>
      <c r="O66" s="1041"/>
      <c r="P66" s="1041"/>
      <c r="Q66" s="1046"/>
    </row>
    <row r="67" spans="1:17" ht="51" customHeight="1" thickBot="1" x14ac:dyDescent="0.3">
      <c r="A67" s="56"/>
      <c r="B67" s="1009"/>
      <c r="C67" s="1012"/>
      <c r="D67" s="142"/>
      <c r="E67" s="184" t="s">
        <v>61</v>
      </c>
      <c r="F67" s="151" t="s">
        <v>82</v>
      </c>
      <c r="G67" s="185" t="s">
        <v>24</v>
      </c>
      <c r="H67" s="186"/>
      <c r="I67" s="750"/>
      <c r="J67" s="187"/>
      <c r="K67" s="163" t="s">
        <v>86</v>
      </c>
      <c r="L67" s="174">
        <v>3</v>
      </c>
      <c r="M67" s="166"/>
      <c r="N67" s="166">
        <v>40</v>
      </c>
      <c r="O67" s="1042"/>
      <c r="P67" s="1042"/>
      <c r="Q67" s="1046"/>
    </row>
    <row r="68" spans="1:17" ht="0.75" hidden="1" customHeight="1" thickBot="1" x14ac:dyDescent="0.3">
      <c r="A68" s="56"/>
      <c r="B68" s="1009"/>
      <c r="C68" s="1012"/>
      <c r="D68" s="61"/>
      <c r="E68" s="67"/>
      <c r="F68" s="68"/>
      <c r="G68" s="68"/>
      <c r="H68" s="141"/>
      <c r="I68" s="141"/>
      <c r="J68" s="140">
        <v>27</v>
      </c>
      <c r="K68" s="107" t="s">
        <v>62</v>
      </c>
      <c r="L68" s="138"/>
      <c r="M68" s="139"/>
      <c r="N68" s="72"/>
      <c r="O68" s="82"/>
      <c r="P68" s="72" t="s">
        <v>63</v>
      </c>
      <c r="Q68" s="80" t="s">
        <v>64</v>
      </c>
    </row>
    <row r="69" spans="1:17" hidden="1" x14ac:dyDescent="0.25">
      <c r="A69" s="56"/>
      <c r="B69" s="1009"/>
      <c r="C69" s="1012"/>
      <c r="D69" s="61"/>
      <c r="E69" s="1023"/>
      <c r="F69" s="1024"/>
      <c r="G69" s="65"/>
      <c r="H69" s="71"/>
      <c r="I69" s="71"/>
      <c r="J69" s="81"/>
      <c r="K69" s="68"/>
      <c r="L69" s="96"/>
      <c r="M69" s="96"/>
      <c r="N69" s="72"/>
      <c r="O69" s="1025"/>
      <c r="P69" s="84" t="s">
        <v>65</v>
      </c>
      <c r="Q69" s="1007" t="s">
        <v>66</v>
      </c>
    </row>
    <row r="70" spans="1:17" hidden="1" x14ac:dyDescent="0.25">
      <c r="A70" s="56"/>
      <c r="B70" s="1009"/>
      <c r="C70" s="1012"/>
      <c r="D70" s="61"/>
      <c r="E70" s="1023"/>
      <c r="F70" s="1024"/>
      <c r="G70" s="65"/>
      <c r="H70" s="71"/>
      <c r="I70" s="71"/>
      <c r="J70" s="71"/>
      <c r="K70" s="83"/>
      <c r="L70" s="84"/>
      <c r="M70" s="72"/>
      <c r="N70" s="86"/>
      <c r="O70" s="1025"/>
      <c r="P70" s="84" t="s">
        <v>67</v>
      </c>
      <c r="Q70" s="1007"/>
    </row>
    <row r="71" spans="1:17" hidden="1" x14ac:dyDescent="0.25">
      <c r="A71" s="56"/>
      <c r="B71" s="1009"/>
      <c r="C71" s="1013"/>
      <c r="D71" s="61"/>
      <c r="E71" s="1023"/>
      <c r="F71" s="1024"/>
      <c r="G71" s="65"/>
      <c r="H71" s="71"/>
      <c r="I71" s="71"/>
      <c r="J71" s="71"/>
      <c r="K71" s="85"/>
      <c r="L71" s="86"/>
      <c r="M71" s="86"/>
      <c r="N71" s="84"/>
      <c r="O71" s="1025"/>
      <c r="P71" s="84" t="s">
        <v>65</v>
      </c>
      <c r="Q71" s="1007"/>
    </row>
    <row r="72" spans="1:17" hidden="1" x14ac:dyDescent="0.25">
      <c r="A72" s="56"/>
      <c r="B72" s="1009"/>
      <c r="C72" s="1012"/>
      <c r="D72" s="61"/>
      <c r="E72" s="1023"/>
      <c r="F72" s="1024"/>
      <c r="G72" s="65"/>
      <c r="H72" s="71"/>
      <c r="I72" s="71"/>
      <c r="J72" s="71"/>
      <c r="K72" s="83"/>
      <c r="L72" s="84"/>
      <c r="M72" s="84"/>
      <c r="N72" s="84"/>
      <c r="O72" s="1025"/>
      <c r="P72" s="84" t="s">
        <v>65</v>
      </c>
      <c r="Q72" s="1007"/>
    </row>
    <row r="73" spans="1:17" hidden="1" x14ac:dyDescent="0.25">
      <c r="A73" s="56"/>
      <c r="B73" s="1009"/>
      <c r="C73" s="1012"/>
      <c r="D73" s="61"/>
      <c r="E73" s="1023"/>
      <c r="F73" s="1024"/>
      <c r="G73" s="65"/>
      <c r="H73" s="71"/>
      <c r="I73" s="71"/>
      <c r="J73" s="71"/>
      <c r="K73" s="65"/>
      <c r="L73" s="84"/>
      <c r="M73" s="84"/>
      <c r="N73" s="1027"/>
      <c r="O73" s="1025"/>
      <c r="P73" s="1027" t="s">
        <v>69</v>
      </c>
      <c r="Q73" s="1007"/>
    </row>
    <row r="74" spans="1:17" hidden="1" x14ac:dyDescent="0.25">
      <c r="A74" s="56"/>
      <c r="B74" s="1009"/>
      <c r="C74" s="1012"/>
      <c r="D74" s="61"/>
      <c r="E74" s="1023"/>
      <c r="F74" s="1024"/>
      <c r="G74" s="65"/>
      <c r="H74" s="71"/>
      <c r="I74" s="71"/>
      <c r="J74" s="71"/>
      <c r="K74" s="1026"/>
      <c r="L74" s="1027"/>
      <c r="M74" s="1027"/>
      <c r="N74" s="1027"/>
      <c r="O74" s="1025"/>
      <c r="P74" s="1027"/>
      <c r="Q74" s="1007"/>
    </row>
    <row r="75" spans="1:17" hidden="1" x14ac:dyDescent="0.25">
      <c r="A75" s="56"/>
      <c r="B75" s="1009"/>
      <c r="C75" s="1012"/>
      <c r="D75" s="61"/>
      <c r="E75" s="1023"/>
      <c r="F75" s="1024"/>
      <c r="G75" s="65"/>
      <c r="H75" s="71"/>
      <c r="I75" s="71"/>
      <c r="J75" s="71"/>
      <c r="K75" s="1026"/>
      <c r="L75" s="1027"/>
      <c r="M75" s="1027"/>
      <c r="N75" s="84"/>
      <c r="O75" s="1025"/>
      <c r="P75" s="84" t="s">
        <v>65</v>
      </c>
      <c r="Q75" s="1007"/>
    </row>
    <row r="76" spans="1:17" hidden="1" x14ac:dyDescent="0.25">
      <c r="A76" s="56"/>
      <c r="B76" s="1009"/>
      <c r="C76" s="1012"/>
      <c r="D76" s="61"/>
      <c r="E76" s="67"/>
      <c r="F76" s="65"/>
      <c r="G76" s="65"/>
      <c r="H76" s="71"/>
      <c r="I76" s="71"/>
      <c r="J76" s="71"/>
      <c r="K76" s="83"/>
      <c r="L76" s="84"/>
      <c r="M76" s="84"/>
      <c r="N76" s="84"/>
      <c r="O76" s="1025"/>
      <c r="P76" s="1004" t="s">
        <v>70</v>
      </c>
      <c r="Q76" s="1007" t="s">
        <v>71</v>
      </c>
    </row>
    <row r="77" spans="1:17" hidden="1" x14ac:dyDescent="0.25">
      <c r="A77" s="56"/>
      <c r="B77" s="1009"/>
      <c r="C77" s="1012"/>
      <c r="D77" s="61"/>
      <c r="E77" s="67"/>
      <c r="F77" s="68"/>
      <c r="G77" s="68"/>
      <c r="H77" s="71"/>
      <c r="I77" s="71"/>
      <c r="J77" s="71"/>
      <c r="K77" s="83"/>
      <c r="L77" s="84"/>
      <c r="M77" s="84"/>
      <c r="N77" s="72"/>
      <c r="O77" s="1025"/>
      <c r="P77" s="1005"/>
      <c r="Q77" s="1007"/>
    </row>
    <row r="78" spans="1:17" hidden="1" x14ac:dyDescent="0.25">
      <c r="A78" s="56"/>
      <c r="B78" s="1009"/>
      <c r="C78" s="1012"/>
      <c r="D78" s="61"/>
      <c r="E78" s="87"/>
      <c r="F78" s="78"/>
      <c r="G78" s="78"/>
      <c r="H78" s="77"/>
      <c r="I78" s="77"/>
      <c r="J78" s="71"/>
      <c r="K78" s="68"/>
      <c r="L78" s="72"/>
      <c r="M78" s="72"/>
      <c r="N78" s="79"/>
      <c r="O78" s="1025"/>
      <c r="P78" s="1006"/>
      <c r="Q78" s="1007"/>
    </row>
    <row r="79" spans="1:17" hidden="1" x14ac:dyDescent="0.25">
      <c r="A79" s="56"/>
      <c r="B79" s="1009"/>
      <c r="C79" s="1012"/>
      <c r="D79" s="61"/>
      <c r="E79" s="87"/>
      <c r="F79" s="78"/>
      <c r="G79" s="78"/>
      <c r="H79" s="77"/>
      <c r="I79" s="77"/>
      <c r="J79" s="77"/>
      <c r="K79" s="78"/>
      <c r="L79" s="79"/>
      <c r="M79" s="79"/>
      <c r="N79" s="79"/>
      <c r="O79" s="1025"/>
      <c r="P79" s="1004" t="s">
        <v>65</v>
      </c>
      <c r="Q79" s="997" t="s">
        <v>66</v>
      </c>
    </row>
    <row r="80" spans="1:17" hidden="1" x14ac:dyDescent="0.25">
      <c r="A80" s="56"/>
      <c r="B80" s="1009"/>
      <c r="C80" s="1012"/>
      <c r="D80" s="61"/>
      <c r="E80" s="1000"/>
      <c r="F80" s="1002"/>
      <c r="G80" s="78"/>
      <c r="H80" s="77"/>
      <c r="I80" s="77"/>
      <c r="J80" s="77"/>
      <c r="K80" s="78"/>
      <c r="L80" s="79"/>
      <c r="M80" s="79"/>
      <c r="N80" s="1017"/>
      <c r="O80" s="1025"/>
      <c r="P80" s="1005"/>
      <c r="Q80" s="998"/>
    </row>
    <row r="81" spans="1:17" hidden="1" x14ac:dyDescent="0.25">
      <c r="A81" s="56"/>
      <c r="B81" s="1009"/>
      <c r="C81" s="1012"/>
      <c r="D81" s="61"/>
      <c r="E81" s="1001"/>
      <c r="F81" s="1003"/>
      <c r="G81" s="78"/>
      <c r="H81" s="77"/>
      <c r="I81" s="77"/>
      <c r="J81" s="77"/>
      <c r="K81" s="1002"/>
      <c r="L81" s="1017"/>
      <c r="M81" s="1017"/>
      <c r="N81" s="1018"/>
      <c r="O81" s="1025"/>
      <c r="P81" s="1006"/>
      <c r="Q81" s="999"/>
    </row>
    <row r="82" spans="1:17" hidden="1" x14ac:dyDescent="0.25">
      <c r="A82" s="56"/>
      <c r="B82" s="1009"/>
      <c r="C82" s="1012"/>
      <c r="D82" s="61"/>
      <c r="E82" s="87"/>
      <c r="F82" s="78"/>
      <c r="G82" s="78"/>
      <c r="H82" s="77"/>
      <c r="I82" s="77"/>
      <c r="J82" s="77"/>
      <c r="K82" s="1003"/>
      <c r="L82" s="1018"/>
      <c r="M82" s="1018"/>
      <c r="N82" s="79"/>
      <c r="O82" s="1025"/>
      <c r="P82" s="1019" t="s">
        <v>72</v>
      </c>
      <c r="Q82" s="997" t="s">
        <v>73</v>
      </c>
    </row>
    <row r="83" spans="1:17" hidden="1" x14ac:dyDescent="0.25">
      <c r="A83" s="56"/>
      <c r="B83" s="1009"/>
      <c r="C83" s="1011"/>
      <c r="D83" s="61"/>
      <c r="E83" s="64"/>
      <c r="F83" s="65"/>
      <c r="G83" s="65"/>
      <c r="H83" s="66"/>
      <c r="I83" s="66"/>
      <c r="J83" s="77"/>
      <c r="K83" s="78"/>
      <c r="L83" s="79"/>
      <c r="M83" s="79"/>
      <c r="N83" s="84"/>
      <c r="O83" s="1025"/>
      <c r="P83" s="1020"/>
      <c r="Q83" s="998"/>
    </row>
    <row r="84" spans="1:17" hidden="1" x14ac:dyDescent="0.25">
      <c r="A84" s="56"/>
      <c r="B84" s="1009"/>
      <c r="C84" s="1012"/>
      <c r="D84" s="61"/>
      <c r="E84" s="67"/>
      <c r="F84" s="65"/>
      <c r="G84" s="68"/>
      <c r="H84" s="70"/>
      <c r="I84" s="70"/>
      <c r="J84" s="66"/>
      <c r="K84" s="65"/>
      <c r="L84" s="84"/>
      <c r="M84" s="84"/>
      <c r="N84" s="88"/>
      <c r="O84" s="1025"/>
      <c r="P84" s="1020"/>
      <c r="Q84" s="998"/>
    </row>
    <row r="85" spans="1:17" ht="57.75" hidden="1" customHeight="1" thickBot="1" x14ac:dyDescent="0.3">
      <c r="A85" s="56"/>
      <c r="B85" s="1009"/>
      <c r="C85" s="1012"/>
      <c r="D85" s="61"/>
      <c r="E85" s="89"/>
      <c r="F85" s="90"/>
      <c r="G85" s="90"/>
      <c r="H85" s="831"/>
      <c r="I85" s="831"/>
      <c r="J85" s="649"/>
      <c r="K85" s="73"/>
      <c r="L85" s="638"/>
      <c r="M85" s="638"/>
      <c r="N85" s="584"/>
      <c r="O85" s="1025"/>
      <c r="P85" s="1021"/>
      <c r="Q85" s="1022"/>
    </row>
    <row r="86" spans="1:17" ht="15.75" thickBot="1" x14ac:dyDescent="0.3">
      <c r="A86" s="56"/>
      <c r="B86" s="1009"/>
      <c r="C86" s="1012"/>
      <c r="D86" s="1058" t="s">
        <v>25</v>
      </c>
      <c r="E86" s="1052"/>
      <c r="F86" s="1052"/>
      <c r="G86" s="1052"/>
      <c r="H86" s="828">
        <v>0</v>
      </c>
      <c r="I86" s="825"/>
      <c r="J86" s="827"/>
      <c r="K86" s="650"/>
      <c r="L86" s="651"/>
      <c r="M86" s="652"/>
      <c r="N86" s="97"/>
      <c r="O86" s="98"/>
      <c r="P86" s="97"/>
      <c r="Q86" s="98"/>
    </row>
    <row r="87" spans="1:17" ht="15.75" thickBot="1" x14ac:dyDescent="0.3">
      <c r="A87" s="56"/>
      <c r="B87" s="1009"/>
      <c r="C87" s="1012"/>
      <c r="D87" s="91"/>
      <c r="E87" s="1059" t="s">
        <v>26</v>
      </c>
      <c r="F87" s="1059"/>
      <c r="G87" s="1059"/>
      <c r="H87" s="833">
        <v>0</v>
      </c>
      <c r="I87" s="839"/>
      <c r="J87" s="834"/>
      <c r="K87" s="835"/>
      <c r="L87" s="836"/>
      <c r="M87" s="836"/>
      <c r="N87" s="841"/>
      <c r="O87" s="842"/>
      <c r="P87" s="92"/>
      <c r="Q87" s="93"/>
    </row>
    <row r="88" spans="1:17" ht="12" customHeight="1" thickBot="1" x14ac:dyDescent="0.3">
      <c r="A88" s="56"/>
      <c r="B88" s="1010"/>
      <c r="C88" s="1063" t="s">
        <v>74</v>
      </c>
      <c r="D88" s="1063"/>
      <c r="E88" s="1063"/>
      <c r="F88" s="1063"/>
      <c r="G88" s="1063"/>
      <c r="H88" s="829">
        <v>0</v>
      </c>
      <c r="I88" s="826"/>
      <c r="J88" s="826"/>
      <c r="K88" s="1061"/>
      <c r="L88" s="1062"/>
      <c r="M88" s="1062"/>
      <c r="N88" s="742"/>
      <c r="O88" s="837"/>
      <c r="P88" s="94"/>
      <c r="Q88" s="95"/>
    </row>
    <row r="89" spans="1:17" hidden="1" x14ac:dyDescent="0.25">
      <c r="H89" s="830"/>
      <c r="I89" s="840"/>
      <c r="J89" s="838"/>
      <c r="K89" s="1064"/>
      <c r="L89" s="1065"/>
      <c r="M89" s="1065"/>
      <c r="N89" s="832"/>
      <c r="O89" s="840"/>
    </row>
    <row r="90" spans="1:17" ht="15.75" thickBot="1" x14ac:dyDescent="0.3">
      <c r="A90" s="821"/>
      <c r="B90" s="821"/>
      <c r="C90" s="821"/>
      <c r="D90" s="821"/>
      <c r="E90" s="821"/>
      <c r="F90" s="1060" t="s">
        <v>581</v>
      </c>
      <c r="G90" s="1060"/>
      <c r="H90" s="822">
        <v>0</v>
      </c>
      <c r="I90" s="824"/>
      <c r="J90" s="823"/>
      <c r="K90" s="823"/>
      <c r="L90" s="823"/>
      <c r="M90" s="823"/>
      <c r="N90" s="823"/>
      <c r="O90" s="824"/>
    </row>
    <row r="91" spans="1:17" ht="15.75" thickBot="1" x14ac:dyDescent="0.3">
      <c r="A91" s="941" t="s">
        <v>2</v>
      </c>
      <c r="B91" s="944" t="s">
        <v>3</v>
      </c>
      <c r="C91" s="947" t="s">
        <v>4</v>
      </c>
      <c r="D91" s="947" t="s">
        <v>5</v>
      </c>
      <c r="E91" s="947" t="s">
        <v>6</v>
      </c>
      <c r="F91" s="950" t="s">
        <v>7</v>
      </c>
      <c r="G91" s="926" t="s">
        <v>8</v>
      </c>
      <c r="H91" s="930" t="s">
        <v>606</v>
      </c>
      <c r="I91" s="933"/>
      <c r="J91" s="933"/>
      <c r="K91" s="1053" t="s">
        <v>594</v>
      </c>
      <c r="L91" s="1054"/>
      <c r="M91" s="1054"/>
      <c r="N91" s="1055"/>
      <c r="O91" s="1056" t="s">
        <v>11</v>
      </c>
    </row>
    <row r="92" spans="1:17" x14ac:dyDescent="0.25">
      <c r="A92" s="942"/>
      <c r="B92" s="945"/>
      <c r="C92" s="948"/>
      <c r="D92" s="948"/>
      <c r="E92" s="948"/>
      <c r="F92" s="951"/>
      <c r="G92" s="927"/>
      <c r="H92" s="930"/>
      <c r="I92" s="933"/>
      <c r="J92" s="933"/>
      <c r="K92" s="916" t="s">
        <v>12</v>
      </c>
      <c r="L92" s="919" t="s">
        <v>607</v>
      </c>
      <c r="M92" s="921"/>
      <c r="N92" s="921"/>
      <c r="O92" s="1056"/>
    </row>
    <row r="93" spans="1:17" ht="92.25" customHeight="1" thickBot="1" x14ac:dyDescent="0.3">
      <c r="A93" s="943"/>
      <c r="B93" s="946"/>
      <c r="C93" s="949"/>
      <c r="D93" s="949"/>
      <c r="E93" s="949"/>
      <c r="F93" s="952"/>
      <c r="G93" s="928"/>
      <c r="H93" s="931"/>
      <c r="I93" s="934"/>
      <c r="J93" s="934"/>
      <c r="K93" s="918"/>
      <c r="L93" s="920"/>
      <c r="M93" s="922"/>
      <c r="N93" s="922"/>
      <c r="O93" s="1057"/>
    </row>
    <row r="94" spans="1:17" ht="0.75" hidden="1" customHeight="1" thickBot="1" x14ac:dyDescent="0.3">
      <c r="A94" s="941" t="s">
        <v>2</v>
      </c>
      <c r="B94" s="944" t="s">
        <v>3</v>
      </c>
      <c r="C94" s="947" t="s">
        <v>4</v>
      </c>
      <c r="D94" s="947" t="s">
        <v>5</v>
      </c>
      <c r="E94" s="947" t="s">
        <v>6</v>
      </c>
      <c r="F94" s="950" t="s">
        <v>7</v>
      </c>
      <c r="G94" s="926" t="s">
        <v>8</v>
      </c>
      <c r="H94" s="950" t="s">
        <v>9</v>
      </c>
      <c r="I94" s="950"/>
      <c r="J94" s="932"/>
      <c r="K94" s="935" t="s">
        <v>10</v>
      </c>
      <c r="L94" s="936"/>
      <c r="M94" s="936"/>
      <c r="N94" s="937"/>
      <c r="O94" s="938" t="s">
        <v>11</v>
      </c>
    </row>
    <row r="95" spans="1:17" hidden="1" x14ac:dyDescent="0.25">
      <c r="A95" s="942"/>
      <c r="B95" s="945"/>
      <c r="C95" s="948"/>
      <c r="D95" s="948"/>
      <c r="E95" s="948"/>
      <c r="F95" s="951"/>
      <c r="G95" s="927"/>
      <c r="H95" s="951"/>
      <c r="I95" s="951"/>
      <c r="J95" s="933"/>
      <c r="K95" s="916" t="s">
        <v>12</v>
      </c>
      <c r="L95" s="919" t="s">
        <v>13</v>
      </c>
      <c r="M95" s="921"/>
      <c r="N95" s="921"/>
      <c r="O95" s="939"/>
    </row>
    <row r="96" spans="1:17" ht="15.75" hidden="1" thickBot="1" x14ac:dyDescent="0.3">
      <c r="A96" s="943"/>
      <c r="B96" s="946"/>
      <c r="C96" s="949"/>
      <c r="D96" s="949"/>
      <c r="E96" s="949"/>
      <c r="F96" s="952"/>
      <c r="G96" s="928"/>
      <c r="H96" s="952"/>
      <c r="I96" s="952"/>
      <c r="J96" s="934"/>
      <c r="K96" s="918"/>
      <c r="L96" s="920"/>
      <c r="M96" s="922"/>
      <c r="N96" s="922"/>
      <c r="O96" s="940"/>
    </row>
    <row r="97" spans="1:17" hidden="1" x14ac:dyDescent="0.25">
      <c r="A97" s="1066"/>
      <c r="B97" s="1069"/>
      <c r="C97" s="1072"/>
      <c r="D97" s="1072"/>
      <c r="E97" s="1075"/>
      <c r="F97" s="1078"/>
      <c r="G97" s="1100"/>
      <c r="H97" s="1103"/>
      <c r="I97" s="1103"/>
      <c r="J97" s="1106"/>
      <c r="K97" s="1109"/>
      <c r="L97" s="1109"/>
      <c r="M97" s="1109"/>
      <c r="N97" s="1109"/>
      <c r="O97" s="1110"/>
      <c r="P97" s="1081" t="s">
        <v>11</v>
      </c>
      <c r="Q97" s="1082"/>
    </row>
    <row r="98" spans="1:17" hidden="1" x14ac:dyDescent="0.25">
      <c r="A98" s="1067"/>
      <c r="B98" s="1070"/>
      <c r="C98" s="1073"/>
      <c r="D98" s="1073"/>
      <c r="E98" s="1076"/>
      <c r="F98" s="1079"/>
      <c r="G98" s="1101"/>
      <c r="H98" s="1104"/>
      <c r="I98" s="1104"/>
      <c r="J98" s="1107"/>
      <c r="K98" s="1085"/>
      <c r="L98" s="1087"/>
      <c r="M98" s="1087"/>
      <c r="N98" s="1087"/>
      <c r="O98" s="1087"/>
      <c r="P98" s="1083"/>
      <c r="Q98" s="1084"/>
    </row>
    <row r="99" spans="1:17" ht="141" hidden="1" thickBot="1" x14ac:dyDescent="0.3">
      <c r="A99" s="1068"/>
      <c r="B99" s="1071"/>
      <c r="C99" s="1074"/>
      <c r="D99" s="1074"/>
      <c r="E99" s="1077"/>
      <c r="F99" s="1080"/>
      <c r="G99" s="1102"/>
      <c r="H99" s="1105"/>
      <c r="I99" s="1105"/>
      <c r="J99" s="1108"/>
      <c r="K99" s="1086"/>
      <c r="L99" s="1088"/>
      <c r="M99" s="1088"/>
      <c r="N99" s="1088"/>
      <c r="O99" s="1088"/>
      <c r="P99" s="188" t="s">
        <v>14</v>
      </c>
      <c r="Q99" s="189" t="s">
        <v>15</v>
      </c>
    </row>
    <row r="100" spans="1:17" ht="15" customHeight="1" thickBot="1" x14ac:dyDescent="0.3">
      <c r="A100" s="190" t="s">
        <v>87</v>
      </c>
      <c r="B100" s="191"/>
      <c r="C100" s="191"/>
      <c r="D100" s="192"/>
      <c r="E100" s="192"/>
      <c r="F100" s="192"/>
      <c r="G100" s="192"/>
      <c r="H100" s="193"/>
      <c r="I100" s="193"/>
      <c r="J100" s="193"/>
      <c r="K100" s="192"/>
      <c r="L100" s="192"/>
      <c r="M100" s="192"/>
      <c r="N100" s="192"/>
      <c r="O100" s="192"/>
      <c r="P100" s="192"/>
      <c r="Q100" s="194"/>
    </row>
    <row r="101" spans="1:17" ht="15.75" hidden="1" thickBot="1" x14ac:dyDescent="0.3">
      <c r="A101" s="195"/>
      <c r="B101" s="196" t="s">
        <v>31</v>
      </c>
      <c r="C101" s="197"/>
      <c r="D101" s="197"/>
      <c r="E101" s="197"/>
      <c r="F101" s="197"/>
      <c r="G101" s="197"/>
      <c r="H101" s="198"/>
      <c r="I101" s="198"/>
      <c r="J101" s="198"/>
      <c r="K101" s="197"/>
      <c r="L101" s="197"/>
      <c r="M101" s="197"/>
      <c r="N101" s="197"/>
      <c r="O101" s="197"/>
      <c r="P101" s="197"/>
      <c r="Q101" s="199"/>
    </row>
    <row r="102" spans="1:17" ht="15.75" hidden="1" thickBot="1" x14ac:dyDescent="0.3">
      <c r="A102" s="200"/>
      <c r="B102" s="201"/>
      <c r="C102" s="1089" t="s">
        <v>88</v>
      </c>
      <c r="D102" s="1092" t="s">
        <v>89</v>
      </c>
      <c r="E102" s="1092"/>
      <c r="F102" s="1092"/>
      <c r="G102" s="1092"/>
      <c r="H102" s="1092"/>
      <c r="I102" s="1092"/>
      <c r="J102" s="1092"/>
      <c r="K102" s="1092"/>
      <c r="L102" s="1092"/>
      <c r="M102" s="1092"/>
      <c r="N102" s="1092"/>
      <c r="O102" s="1092"/>
      <c r="P102" s="1092"/>
      <c r="Q102" s="1093"/>
    </row>
    <row r="103" spans="1:17" ht="15.75" hidden="1" thickBot="1" x14ac:dyDescent="0.3">
      <c r="A103" s="200"/>
      <c r="B103" s="201"/>
      <c r="C103" s="1090"/>
      <c r="D103" s="1094" t="s">
        <v>90</v>
      </c>
      <c r="E103" s="1095"/>
      <c r="F103" s="1095"/>
      <c r="G103" s="1095"/>
      <c r="H103" s="202"/>
      <c r="I103" s="202"/>
      <c r="J103" s="202"/>
      <c r="K103" s="203"/>
      <c r="L103" s="203"/>
      <c r="M103" s="203"/>
      <c r="N103" s="203"/>
      <c r="O103" s="203"/>
      <c r="P103" s="203"/>
      <c r="Q103" s="204"/>
    </row>
    <row r="104" spans="1:17" ht="0.75" hidden="1" customHeight="1" thickBot="1" x14ac:dyDescent="0.3">
      <c r="A104" s="200"/>
      <c r="B104" s="201"/>
      <c r="C104" s="1090"/>
      <c r="D104" s="205"/>
      <c r="E104" s="1096" t="s">
        <v>91</v>
      </c>
      <c r="F104" s="1098" t="s">
        <v>92</v>
      </c>
      <c r="G104" s="206" t="s">
        <v>24</v>
      </c>
      <c r="H104" s="207">
        <v>105</v>
      </c>
      <c r="I104" s="208">
        <v>24</v>
      </c>
      <c r="J104" s="207">
        <v>0</v>
      </c>
      <c r="K104" s="1135" t="s">
        <v>93</v>
      </c>
      <c r="L104" s="1136">
        <v>60</v>
      </c>
      <c r="M104" s="1136">
        <v>100</v>
      </c>
      <c r="N104" s="1136">
        <v>0</v>
      </c>
      <c r="O104" s="1136" t="s">
        <v>94</v>
      </c>
      <c r="P104" s="1137" t="s">
        <v>95</v>
      </c>
      <c r="Q104" s="1111" t="s">
        <v>96</v>
      </c>
    </row>
    <row r="105" spans="1:17" hidden="1" x14ac:dyDescent="0.25">
      <c r="A105" s="200"/>
      <c r="B105" s="201"/>
      <c r="C105" s="1090"/>
      <c r="D105" s="205"/>
      <c r="E105" s="1097"/>
      <c r="F105" s="1099"/>
      <c r="G105" s="209" t="s">
        <v>68</v>
      </c>
      <c r="H105" s="210">
        <v>114</v>
      </c>
      <c r="I105" s="210">
        <v>49</v>
      </c>
      <c r="J105" s="211">
        <v>0</v>
      </c>
      <c r="K105" s="1126"/>
      <c r="L105" s="1116"/>
      <c r="M105" s="1116"/>
      <c r="N105" s="1116"/>
      <c r="O105" s="1099"/>
      <c r="P105" s="1138"/>
      <c r="Q105" s="1112"/>
    </row>
    <row r="106" spans="1:17" ht="140.25" hidden="1" x14ac:dyDescent="0.25">
      <c r="A106" s="200"/>
      <c r="B106" s="201"/>
      <c r="C106" s="1090"/>
      <c r="D106" s="205"/>
      <c r="E106" s="212" t="s">
        <v>97</v>
      </c>
      <c r="F106" s="213" t="s">
        <v>98</v>
      </c>
      <c r="G106" s="214" t="s">
        <v>24</v>
      </c>
      <c r="H106" s="215">
        <v>0</v>
      </c>
      <c r="I106" s="216">
        <v>0</v>
      </c>
      <c r="J106" s="211">
        <v>150</v>
      </c>
      <c r="K106" s="217" t="s">
        <v>93</v>
      </c>
      <c r="L106" s="218">
        <v>0</v>
      </c>
      <c r="M106" s="218">
        <v>0</v>
      </c>
      <c r="N106" s="218">
        <v>30</v>
      </c>
      <c r="O106" s="1099"/>
      <c r="P106" s="213" t="s">
        <v>95</v>
      </c>
      <c r="Q106" s="1112"/>
    </row>
    <row r="107" spans="1:17" ht="13.5" hidden="1" customHeight="1" thickBot="1" x14ac:dyDescent="0.3">
      <c r="A107" s="200"/>
      <c r="B107" s="201"/>
      <c r="C107" s="1090"/>
      <c r="D107" s="205"/>
      <c r="E107" s="1114" t="s">
        <v>99</v>
      </c>
      <c r="F107" s="1115" t="s">
        <v>100</v>
      </c>
      <c r="G107" s="1117" t="s">
        <v>24</v>
      </c>
      <c r="H107" s="1119">
        <v>8</v>
      </c>
      <c r="I107" s="1121">
        <v>0</v>
      </c>
      <c r="J107" s="1123">
        <v>0</v>
      </c>
      <c r="K107" s="1125" t="s">
        <v>93</v>
      </c>
      <c r="L107" s="1115">
        <v>100</v>
      </c>
      <c r="M107" s="1115">
        <v>0</v>
      </c>
      <c r="N107" s="1115">
        <v>0</v>
      </c>
      <c r="O107" s="1099"/>
      <c r="P107" s="1138" t="s">
        <v>101</v>
      </c>
      <c r="Q107" s="1112"/>
    </row>
    <row r="108" spans="1:17" ht="14.25" hidden="1" customHeight="1" thickBot="1" x14ac:dyDescent="0.3">
      <c r="A108" s="200"/>
      <c r="B108" s="201"/>
      <c r="C108" s="1090"/>
      <c r="D108" s="205"/>
      <c r="E108" s="1097"/>
      <c r="F108" s="1116"/>
      <c r="G108" s="1118"/>
      <c r="H108" s="1120"/>
      <c r="I108" s="1122"/>
      <c r="J108" s="1124"/>
      <c r="K108" s="1126"/>
      <c r="L108" s="1116"/>
      <c r="M108" s="1116"/>
      <c r="N108" s="1116"/>
      <c r="O108" s="1099"/>
      <c r="P108" s="1138"/>
      <c r="Q108" s="1112"/>
    </row>
    <row r="109" spans="1:17" hidden="1" x14ac:dyDescent="0.25">
      <c r="A109" s="200"/>
      <c r="B109" s="201"/>
      <c r="C109" s="1090"/>
      <c r="D109" s="205"/>
      <c r="E109" s="1114" t="s">
        <v>102</v>
      </c>
      <c r="F109" s="1115" t="s">
        <v>103</v>
      </c>
      <c r="G109" s="1117" t="s">
        <v>24</v>
      </c>
      <c r="H109" s="1119">
        <v>0</v>
      </c>
      <c r="I109" s="1121">
        <v>42</v>
      </c>
      <c r="J109" s="1123">
        <v>0</v>
      </c>
      <c r="K109" s="1125" t="s">
        <v>93</v>
      </c>
      <c r="L109" s="1131">
        <v>0</v>
      </c>
      <c r="M109" s="1131">
        <v>100</v>
      </c>
      <c r="N109" s="1131">
        <v>0</v>
      </c>
      <c r="O109" s="1099"/>
      <c r="P109" s="1133" t="s">
        <v>101</v>
      </c>
      <c r="Q109" s="1112"/>
    </row>
    <row r="110" spans="1:17" hidden="1" x14ac:dyDescent="0.25">
      <c r="A110" s="200"/>
      <c r="B110" s="201"/>
      <c r="C110" s="1090"/>
      <c r="D110" s="205"/>
      <c r="E110" s="1097"/>
      <c r="F110" s="1116"/>
      <c r="G110" s="1118"/>
      <c r="H110" s="1120"/>
      <c r="I110" s="1122"/>
      <c r="J110" s="1124"/>
      <c r="K110" s="1126"/>
      <c r="L110" s="1139"/>
      <c r="M110" s="1139"/>
      <c r="N110" s="1139"/>
      <c r="O110" s="1099"/>
      <c r="P110" s="1133"/>
      <c r="Q110" s="1112"/>
    </row>
    <row r="111" spans="1:17" ht="140.25" hidden="1" x14ac:dyDescent="0.25">
      <c r="A111" s="200"/>
      <c r="B111" s="201"/>
      <c r="C111" s="1090"/>
      <c r="D111" s="205"/>
      <c r="E111" s="219" t="s">
        <v>104</v>
      </c>
      <c r="F111" s="220" t="s">
        <v>105</v>
      </c>
      <c r="G111" s="221" t="s">
        <v>24</v>
      </c>
      <c r="H111" s="210">
        <v>0</v>
      </c>
      <c r="I111" s="222">
        <v>0</v>
      </c>
      <c r="J111" s="223">
        <v>54</v>
      </c>
      <c r="K111" s="224" t="s">
        <v>93</v>
      </c>
      <c r="L111" s="225">
        <v>0</v>
      </c>
      <c r="M111" s="225">
        <v>0</v>
      </c>
      <c r="N111" s="225">
        <v>100</v>
      </c>
      <c r="O111" s="1099"/>
      <c r="P111" s="225" t="s">
        <v>95</v>
      </c>
      <c r="Q111" s="1112"/>
    </row>
    <row r="112" spans="1:17" hidden="1" x14ac:dyDescent="0.25">
      <c r="A112" s="200"/>
      <c r="B112" s="201"/>
      <c r="C112" s="1090"/>
      <c r="D112" s="205"/>
      <c r="E112" s="1114" t="s">
        <v>106</v>
      </c>
      <c r="F112" s="1115" t="s">
        <v>107</v>
      </c>
      <c r="G112" s="226" t="s">
        <v>24</v>
      </c>
      <c r="H112" s="227">
        <v>10.81</v>
      </c>
      <c r="I112" s="228">
        <v>70</v>
      </c>
      <c r="J112" s="229">
        <v>0</v>
      </c>
      <c r="K112" s="1129" t="s">
        <v>108</v>
      </c>
      <c r="L112" s="1131">
        <v>1</v>
      </c>
      <c r="M112" s="1131">
        <v>1</v>
      </c>
      <c r="N112" s="1131">
        <v>0</v>
      </c>
      <c r="O112" s="1099"/>
      <c r="P112" s="1133" t="s">
        <v>95</v>
      </c>
      <c r="Q112" s="1112"/>
    </row>
    <row r="113" spans="1:17" ht="15.75" hidden="1" thickBot="1" x14ac:dyDescent="0.3">
      <c r="A113" s="200"/>
      <c r="B113" s="201"/>
      <c r="C113" s="1090"/>
      <c r="D113" s="205"/>
      <c r="E113" s="1127"/>
      <c r="F113" s="1128"/>
      <c r="G113" s="230" t="s">
        <v>68</v>
      </c>
      <c r="H113" s="231">
        <v>4.95</v>
      </c>
      <c r="I113" s="232">
        <v>0</v>
      </c>
      <c r="J113" s="233">
        <v>0</v>
      </c>
      <c r="K113" s="1130"/>
      <c r="L113" s="1132"/>
      <c r="M113" s="1132"/>
      <c r="N113" s="1132"/>
      <c r="O113" s="1128"/>
      <c r="P113" s="1134"/>
      <c r="Q113" s="1113"/>
    </row>
    <row r="114" spans="1:17" ht="15.75" hidden="1" thickBot="1" x14ac:dyDescent="0.3">
      <c r="A114" s="200"/>
      <c r="B114" s="201"/>
      <c r="C114" s="1090"/>
      <c r="D114" s="205"/>
      <c r="E114" s="1140" t="s">
        <v>25</v>
      </c>
      <c r="F114" s="1140"/>
      <c r="G114" s="1141"/>
      <c r="H114" s="234">
        <f>SUM(H104:H113)</f>
        <v>242.76</v>
      </c>
      <c r="I114" s="234">
        <f>SUM(I104:I113)</f>
        <v>185</v>
      </c>
      <c r="J114" s="234">
        <f>SUM(J104:J113)</f>
        <v>204</v>
      </c>
      <c r="K114" s="1142"/>
      <c r="L114" s="1143"/>
      <c r="M114" s="1143"/>
      <c r="N114" s="1143"/>
      <c r="O114" s="1143"/>
      <c r="P114" s="1143"/>
      <c r="Q114" s="1144"/>
    </row>
    <row r="115" spans="1:17" ht="15.75" hidden="1" thickBot="1" x14ac:dyDescent="0.3">
      <c r="A115" s="200"/>
      <c r="B115" s="235"/>
      <c r="C115" s="1091"/>
      <c r="D115" s="1145" t="s">
        <v>26</v>
      </c>
      <c r="E115" s="1145"/>
      <c r="F115" s="1145"/>
      <c r="G115" s="1146"/>
      <c r="H115" s="236">
        <f>SUM(H104:H114)/2</f>
        <v>242.76</v>
      </c>
      <c r="I115" s="236">
        <f>SUM(I104:I114)/2</f>
        <v>185</v>
      </c>
      <c r="J115" s="236">
        <f>SUM(J104:J114)/2</f>
        <v>204</v>
      </c>
      <c r="K115" s="1147"/>
      <c r="L115" s="1148"/>
      <c r="M115" s="1148"/>
      <c r="N115" s="1148"/>
      <c r="O115" s="1148"/>
      <c r="P115" s="1148"/>
      <c r="Q115" s="1149"/>
    </row>
    <row r="116" spans="1:17" ht="15.75" hidden="1" thickBot="1" x14ac:dyDescent="0.3">
      <c r="A116" s="200"/>
      <c r="B116" s="237"/>
      <c r="C116" s="238"/>
      <c r="D116" s="239"/>
      <c r="E116" s="239"/>
      <c r="F116" s="1150" t="s">
        <v>109</v>
      </c>
      <c r="G116" s="1151"/>
      <c r="H116" s="240">
        <f>H115</f>
        <v>242.76</v>
      </c>
      <c r="I116" s="240">
        <f t="shared" ref="I116:J116" si="0">I115</f>
        <v>185</v>
      </c>
      <c r="J116" s="240">
        <f t="shared" si="0"/>
        <v>204</v>
      </c>
      <c r="K116" s="241"/>
      <c r="L116" s="242"/>
      <c r="M116" s="242"/>
      <c r="N116" s="242"/>
      <c r="O116" s="242"/>
      <c r="P116" s="242"/>
      <c r="Q116" s="243"/>
    </row>
    <row r="117" spans="1:17" ht="14.25" hidden="1" customHeight="1" thickBot="1" x14ac:dyDescent="0.3">
      <c r="A117" s="200"/>
      <c r="B117" s="196" t="s">
        <v>110</v>
      </c>
      <c r="C117" s="201"/>
      <c r="D117" s="197"/>
      <c r="E117" s="197"/>
      <c r="F117" s="197"/>
      <c r="G117" s="197"/>
      <c r="H117" s="198"/>
      <c r="I117" s="198"/>
      <c r="J117" s="198"/>
      <c r="K117" s="197"/>
      <c r="L117" s="197"/>
      <c r="M117" s="197"/>
      <c r="N117" s="197"/>
      <c r="O117" s="197"/>
      <c r="P117" s="197"/>
      <c r="Q117" s="199"/>
    </row>
    <row r="118" spans="1:17" ht="15.75" hidden="1" thickBot="1" x14ac:dyDescent="0.3">
      <c r="A118" s="200"/>
      <c r="B118" s="201"/>
      <c r="C118" s="1089" t="s">
        <v>111</v>
      </c>
      <c r="D118" s="1153" t="s">
        <v>112</v>
      </c>
      <c r="E118" s="1153"/>
      <c r="F118" s="1153"/>
      <c r="G118" s="1153"/>
      <c r="H118" s="1153"/>
      <c r="I118" s="1153"/>
      <c r="J118" s="1153"/>
      <c r="K118" s="1153"/>
      <c r="L118" s="1153"/>
      <c r="M118" s="1153"/>
      <c r="N118" s="1153"/>
      <c r="O118" s="1153"/>
      <c r="P118" s="1153"/>
      <c r="Q118" s="1154"/>
    </row>
    <row r="119" spans="1:17" ht="0.75" hidden="1" customHeight="1" thickBot="1" x14ac:dyDescent="0.3">
      <c r="A119" s="200"/>
      <c r="B119" s="201"/>
      <c r="C119" s="1152"/>
      <c r="D119" s="1155" t="s">
        <v>113</v>
      </c>
      <c r="E119" s="1156"/>
      <c r="F119" s="1156"/>
      <c r="G119" s="1156"/>
      <c r="H119" s="1156"/>
      <c r="I119" s="1156"/>
      <c r="J119" s="1156"/>
      <c r="K119" s="1156"/>
      <c r="L119" s="1156"/>
      <c r="M119" s="1156"/>
      <c r="N119" s="1156"/>
      <c r="O119" s="1156"/>
      <c r="P119" s="1156"/>
      <c r="Q119" s="1157"/>
    </row>
    <row r="120" spans="1:17" ht="15.75" hidden="1" thickBot="1" x14ac:dyDescent="0.3">
      <c r="A120" s="200"/>
      <c r="B120" s="201"/>
      <c r="C120" s="1152"/>
      <c r="D120" s="205"/>
      <c r="E120" s="1158" t="s">
        <v>114</v>
      </c>
      <c r="F120" s="1160" t="s">
        <v>115</v>
      </c>
      <c r="G120" s="244" t="s">
        <v>24</v>
      </c>
      <c r="H120" s="245">
        <v>5</v>
      </c>
      <c r="I120" s="245">
        <v>5</v>
      </c>
      <c r="J120" s="245">
        <v>5</v>
      </c>
      <c r="K120" s="1177" t="s">
        <v>116</v>
      </c>
      <c r="L120" s="1178">
        <v>2</v>
      </c>
      <c r="M120" s="1178">
        <v>1</v>
      </c>
      <c r="N120" s="1178">
        <v>1</v>
      </c>
      <c r="O120" s="1180" t="s">
        <v>117</v>
      </c>
      <c r="P120" s="1180" t="s">
        <v>118</v>
      </c>
      <c r="Q120" s="1162" t="s">
        <v>119</v>
      </c>
    </row>
    <row r="121" spans="1:17" ht="15.75" hidden="1" thickBot="1" x14ac:dyDescent="0.3">
      <c r="A121" s="200"/>
      <c r="B121" s="201"/>
      <c r="C121" s="1152"/>
      <c r="D121" s="205"/>
      <c r="E121" s="1159" t="s">
        <v>120</v>
      </c>
      <c r="F121" s="1161"/>
      <c r="G121" s="246" t="s">
        <v>45</v>
      </c>
      <c r="H121" s="247">
        <v>20</v>
      </c>
      <c r="I121" s="247">
        <v>20</v>
      </c>
      <c r="J121" s="247">
        <v>20</v>
      </c>
      <c r="K121" s="1161"/>
      <c r="L121" s="1179"/>
      <c r="M121" s="1179"/>
      <c r="N121" s="1179"/>
      <c r="O121" s="1181"/>
      <c r="P121" s="1181"/>
      <c r="Q121" s="1163"/>
    </row>
    <row r="122" spans="1:17" ht="15.75" hidden="1" thickBot="1" x14ac:dyDescent="0.3">
      <c r="A122" s="200"/>
      <c r="B122" s="201"/>
      <c r="C122" s="1152"/>
      <c r="D122" s="1164" t="s">
        <v>25</v>
      </c>
      <c r="E122" s="1140"/>
      <c r="F122" s="1140"/>
      <c r="G122" s="1141"/>
      <c r="H122" s="234">
        <f>SUM(H120:H121)</f>
        <v>25</v>
      </c>
      <c r="I122" s="234">
        <f t="shared" ref="I122" si="1">SUM(I120:I121)</f>
        <v>25</v>
      </c>
      <c r="J122" s="234">
        <v>0</v>
      </c>
      <c r="K122" s="248"/>
      <c r="L122" s="248"/>
      <c r="M122" s="248"/>
      <c r="N122" s="248"/>
      <c r="O122" s="248"/>
      <c r="P122" s="248"/>
      <c r="Q122" s="249"/>
    </row>
    <row r="123" spans="1:17" hidden="1" x14ac:dyDescent="0.25">
      <c r="A123" s="200"/>
      <c r="B123" s="201"/>
      <c r="C123" s="1090"/>
      <c r="D123" s="1165" t="s">
        <v>121</v>
      </c>
      <c r="E123" s="1168" t="s">
        <v>122</v>
      </c>
      <c r="F123" s="1168"/>
      <c r="G123" s="1168"/>
      <c r="H123" s="1168"/>
      <c r="I123" s="1168"/>
      <c r="J123" s="1168"/>
      <c r="K123" s="1168"/>
      <c r="L123" s="1168"/>
      <c r="M123" s="1168"/>
      <c r="N123" s="1168"/>
      <c r="O123" s="1168"/>
      <c r="P123" s="1168"/>
      <c r="Q123" s="1169"/>
    </row>
    <row r="124" spans="1:17" hidden="1" x14ac:dyDescent="0.25">
      <c r="A124" s="200"/>
      <c r="B124" s="201"/>
      <c r="C124" s="1090"/>
      <c r="D124" s="1166"/>
      <c r="E124" s="1170" t="s">
        <v>123</v>
      </c>
      <c r="F124" s="1172" t="s">
        <v>124</v>
      </c>
      <c r="G124" s="250" t="s">
        <v>24</v>
      </c>
      <c r="H124" s="251">
        <v>34.35</v>
      </c>
      <c r="I124" s="251">
        <v>64.540000000000006</v>
      </c>
      <c r="J124" s="251">
        <v>40.270000000000003</v>
      </c>
      <c r="K124" s="1137" t="s">
        <v>125</v>
      </c>
      <c r="L124" s="1173">
        <v>3</v>
      </c>
      <c r="M124" s="1173">
        <v>2</v>
      </c>
      <c r="N124" s="1175">
        <v>2</v>
      </c>
      <c r="O124" s="252"/>
      <c r="P124" s="252"/>
      <c r="Q124" s="1186" t="s">
        <v>126</v>
      </c>
    </row>
    <row r="125" spans="1:17" ht="114.75" hidden="1" x14ac:dyDescent="0.25">
      <c r="A125" s="200"/>
      <c r="B125" s="201"/>
      <c r="C125" s="1090"/>
      <c r="D125" s="1166"/>
      <c r="E125" s="1171"/>
      <c r="F125" s="1138"/>
      <c r="G125" s="213" t="s">
        <v>68</v>
      </c>
      <c r="H125" s="227">
        <v>137.41999999999999</v>
      </c>
      <c r="I125" s="227">
        <v>258.14999999999998</v>
      </c>
      <c r="J125" s="227">
        <v>161.1</v>
      </c>
      <c r="K125" s="1138"/>
      <c r="L125" s="1174"/>
      <c r="M125" s="1174"/>
      <c r="N125" s="1176"/>
      <c r="O125" s="253" t="s">
        <v>127</v>
      </c>
      <c r="P125" s="254" t="s">
        <v>128</v>
      </c>
      <c r="Q125" s="1187"/>
    </row>
    <row r="126" spans="1:17" ht="115.5" hidden="1" thickBot="1" x14ac:dyDescent="0.3">
      <c r="A126" s="200"/>
      <c r="B126" s="201"/>
      <c r="C126" s="1090"/>
      <c r="D126" s="1166"/>
      <c r="E126" s="255" t="s">
        <v>129</v>
      </c>
      <c r="F126" s="213" t="s">
        <v>130</v>
      </c>
      <c r="G126" s="213" t="s">
        <v>45</v>
      </c>
      <c r="H126" s="227">
        <v>30</v>
      </c>
      <c r="I126" s="227">
        <v>0</v>
      </c>
      <c r="J126" s="227">
        <v>0</v>
      </c>
      <c r="K126" s="213" t="s">
        <v>131</v>
      </c>
      <c r="L126" s="256">
        <v>1</v>
      </c>
      <c r="M126" s="256">
        <v>0</v>
      </c>
      <c r="N126" s="257">
        <v>0</v>
      </c>
      <c r="O126" s="258" t="s">
        <v>127</v>
      </c>
      <c r="P126" s="259" t="s">
        <v>132</v>
      </c>
      <c r="Q126" s="260" t="s">
        <v>133</v>
      </c>
    </row>
    <row r="127" spans="1:17" ht="15.75" hidden="1" thickBot="1" x14ac:dyDescent="0.3">
      <c r="A127" s="200"/>
      <c r="B127" s="201"/>
      <c r="C127" s="1090"/>
      <c r="D127" s="1166"/>
      <c r="E127" s="1171" t="s">
        <v>134</v>
      </c>
      <c r="F127" s="1138" t="s">
        <v>135</v>
      </c>
      <c r="G127" s="1138" t="s">
        <v>24</v>
      </c>
      <c r="H127" s="1190">
        <v>20</v>
      </c>
      <c r="I127" s="1190">
        <v>0</v>
      </c>
      <c r="J127" s="1190">
        <v>0</v>
      </c>
      <c r="K127" s="1133" t="s">
        <v>136</v>
      </c>
      <c r="L127" s="1133">
        <v>1</v>
      </c>
      <c r="M127" s="1133">
        <v>0</v>
      </c>
      <c r="N127" s="1131">
        <v>0</v>
      </c>
      <c r="O127" s="1131" t="s">
        <v>117</v>
      </c>
      <c r="P127" s="1131" t="s">
        <v>128</v>
      </c>
      <c r="Q127" s="1182" t="s">
        <v>137</v>
      </c>
    </row>
    <row r="128" spans="1:17" ht="15.75" hidden="1" thickBot="1" x14ac:dyDescent="0.3">
      <c r="A128" s="200"/>
      <c r="B128" s="201"/>
      <c r="C128" s="1090"/>
      <c r="D128" s="1166"/>
      <c r="E128" s="1188"/>
      <c r="F128" s="1189"/>
      <c r="G128" s="1161"/>
      <c r="H128" s="1191"/>
      <c r="I128" s="1191"/>
      <c r="J128" s="1191"/>
      <c r="K128" s="1134"/>
      <c r="L128" s="1134"/>
      <c r="M128" s="1134"/>
      <c r="N128" s="1132"/>
      <c r="O128" s="1132"/>
      <c r="P128" s="1132"/>
      <c r="Q128" s="1183"/>
    </row>
    <row r="129" spans="1:17" ht="15.75" hidden="1" thickBot="1" x14ac:dyDescent="0.3">
      <c r="A129" s="200"/>
      <c r="B129" s="201"/>
      <c r="C129" s="1090"/>
      <c r="D129" s="1167"/>
      <c r="E129" s="1184" t="s">
        <v>25</v>
      </c>
      <c r="F129" s="1184"/>
      <c r="G129" s="1185"/>
      <c r="H129" s="261">
        <f>SUM(H124:H128)</f>
        <v>221.76999999999998</v>
      </c>
      <c r="I129" s="261">
        <f t="shared" ref="I129:J129" si="2">SUM(I124:I128)</f>
        <v>322.69</v>
      </c>
      <c r="J129" s="261">
        <f t="shared" si="2"/>
        <v>201.37</v>
      </c>
      <c r="K129" s="262"/>
      <c r="L129" s="263"/>
      <c r="M129" s="263"/>
      <c r="N129" s="263"/>
      <c r="O129" s="263"/>
      <c r="P129" s="263"/>
      <c r="Q129" s="264"/>
    </row>
    <row r="130" spans="1:17" ht="15.75" hidden="1" thickBot="1" x14ac:dyDescent="0.3">
      <c r="A130" s="200"/>
      <c r="B130" s="201"/>
      <c r="C130" s="1091"/>
      <c r="D130" s="1145" t="s">
        <v>26</v>
      </c>
      <c r="E130" s="1145"/>
      <c r="F130" s="1145"/>
      <c r="G130" s="1146"/>
      <c r="H130" s="265">
        <f>SUM(H124:H129)/2</f>
        <v>221.76999999999998</v>
      </c>
      <c r="I130" s="265">
        <f>SUM(I124:I129)/2</f>
        <v>322.69</v>
      </c>
      <c r="J130" s="265">
        <f>SUM(J124:J129)/2</f>
        <v>201.37</v>
      </c>
      <c r="K130" s="1147"/>
      <c r="L130" s="1148"/>
      <c r="M130" s="1148"/>
      <c r="N130" s="1148"/>
      <c r="O130" s="1148"/>
      <c r="P130" s="1148"/>
      <c r="Q130" s="1149"/>
    </row>
    <row r="131" spans="1:17" ht="15.75" hidden="1" thickBot="1" x14ac:dyDescent="0.3">
      <c r="A131" s="200"/>
      <c r="B131" s="201"/>
      <c r="C131" s="1089" t="s">
        <v>138</v>
      </c>
      <c r="D131" s="1193" t="s">
        <v>139</v>
      </c>
      <c r="E131" s="1193"/>
      <c r="F131" s="1193"/>
      <c r="G131" s="1193"/>
      <c r="H131" s="1193"/>
      <c r="I131" s="1193"/>
      <c r="J131" s="1193"/>
      <c r="K131" s="1193"/>
      <c r="L131" s="1193"/>
      <c r="M131" s="1193"/>
      <c r="N131" s="1193"/>
      <c r="O131" s="1193"/>
      <c r="P131" s="1193"/>
      <c r="Q131" s="1194"/>
    </row>
    <row r="132" spans="1:17" ht="0.75" hidden="1" customHeight="1" thickBot="1" x14ac:dyDescent="0.3">
      <c r="A132" s="200"/>
      <c r="B132" s="201"/>
      <c r="C132" s="1152"/>
      <c r="D132" s="1195" t="s">
        <v>140</v>
      </c>
      <c r="E132" s="1196"/>
      <c r="F132" s="1196"/>
      <c r="G132" s="1196"/>
      <c r="H132" s="1196"/>
      <c r="I132" s="1196"/>
      <c r="J132" s="1196"/>
      <c r="K132" s="1196"/>
      <c r="L132" s="1196"/>
      <c r="M132" s="1196"/>
      <c r="N132" s="1196"/>
      <c r="O132" s="1196"/>
      <c r="P132" s="1196"/>
      <c r="Q132" s="1197"/>
    </row>
    <row r="133" spans="1:17" ht="15.75" hidden="1" thickBot="1" x14ac:dyDescent="0.3">
      <c r="A133" s="200"/>
      <c r="B133" s="201"/>
      <c r="C133" s="1152"/>
      <c r="D133" s="266"/>
      <c r="E133" s="1198" t="s">
        <v>141</v>
      </c>
      <c r="F133" s="1200" t="s">
        <v>142</v>
      </c>
      <c r="G133" s="1137" t="s">
        <v>24</v>
      </c>
      <c r="H133" s="1201">
        <v>0</v>
      </c>
      <c r="I133" s="1201">
        <v>0</v>
      </c>
      <c r="J133" s="1202">
        <v>15</v>
      </c>
      <c r="K133" s="1204" t="s">
        <v>143</v>
      </c>
      <c r="L133" s="1218">
        <v>0</v>
      </c>
      <c r="M133" s="1219">
        <v>0</v>
      </c>
      <c r="N133" s="1218">
        <v>50</v>
      </c>
      <c r="O133" s="1136" t="s">
        <v>144</v>
      </c>
      <c r="P133" s="1218" t="s">
        <v>118</v>
      </c>
      <c r="Q133" s="1224" t="s">
        <v>145</v>
      </c>
    </row>
    <row r="134" spans="1:17" ht="15.75" hidden="1" thickBot="1" x14ac:dyDescent="0.3">
      <c r="A134" s="200"/>
      <c r="B134" s="201"/>
      <c r="C134" s="1152"/>
      <c r="D134" s="266"/>
      <c r="E134" s="1199"/>
      <c r="F134" s="1116"/>
      <c r="G134" s="1138"/>
      <c r="H134" s="1190"/>
      <c r="I134" s="1190"/>
      <c r="J134" s="1203"/>
      <c r="K134" s="1205"/>
      <c r="L134" s="1116"/>
      <c r="M134" s="1220"/>
      <c r="N134" s="1221"/>
      <c r="O134" s="1099"/>
      <c r="P134" s="1222"/>
      <c r="Q134" s="1182"/>
    </row>
    <row r="135" spans="1:17" ht="39" hidden="1" thickBot="1" x14ac:dyDescent="0.3">
      <c r="A135" s="200"/>
      <c r="B135" s="201"/>
      <c r="C135" s="1152"/>
      <c r="D135" s="266"/>
      <c r="E135" s="255" t="s">
        <v>146</v>
      </c>
      <c r="F135" s="267" t="s">
        <v>147</v>
      </c>
      <c r="G135" s="213" t="s">
        <v>24</v>
      </c>
      <c r="H135" s="227">
        <v>3</v>
      </c>
      <c r="I135" s="227">
        <v>3</v>
      </c>
      <c r="J135" s="268">
        <v>3</v>
      </c>
      <c r="K135" s="269" t="s">
        <v>148</v>
      </c>
      <c r="L135" s="270">
        <v>1</v>
      </c>
      <c r="M135" s="271">
        <v>1</v>
      </c>
      <c r="N135" s="270">
        <v>1</v>
      </c>
      <c r="O135" s="1099"/>
      <c r="P135" s="1222"/>
      <c r="Q135" s="1182"/>
    </row>
    <row r="136" spans="1:17" ht="51.75" hidden="1" thickBot="1" x14ac:dyDescent="0.3">
      <c r="A136" s="200"/>
      <c r="B136" s="201"/>
      <c r="C136" s="1152"/>
      <c r="D136" s="266"/>
      <c r="E136" s="272" t="s">
        <v>149</v>
      </c>
      <c r="F136" s="273" t="s">
        <v>150</v>
      </c>
      <c r="G136" s="213" t="s">
        <v>24</v>
      </c>
      <c r="H136" s="227">
        <v>12</v>
      </c>
      <c r="I136" s="227">
        <v>0</v>
      </c>
      <c r="J136" s="268">
        <v>0</v>
      </c>
      <c r="K136" s="269" t="s">
        <v>151</v>
      </c>
      <c r="L136" s="270">
        <v>1</v>
      </c>
      <c r="M136" s="271">
        <v>0</v>
      </c>
      <c r="N136" s="270">
        <v>0</v>
      </c>
      <c r="O136" s="1099"/>
      <c r="P136" s="1222"/>
      <c r="Q136" s="1182"/>
    </row>
    <row r="137" spans="1:17" ht="15.75" hidden="1" thickBot="1" x14ac:dyDescent="0.3">
      <c r="A137" s="200"/>
      <c r="B137" s="201"/>
      <c r="C137" s="1152"/>
      <c r="D137" s="266"/>
      <c r="E137" s="272" t="s">
        <v>152</v>
      </c>
      <c r="F137" s="274" t="s">
        <v>153</v>
      </c>
      <c r="G137" s="213" t="s">
        <v>24</v>
      </c>
      <c r="H137" s="227">
        <v>0</v>
      </c>
      <c r="I137" s="227">
        <v>65</v>
      </c>
      <c r="J137" s="268">
        <v>0</v>
      </c>
      <c r="K137" s="275" t="s">
        <v>154</v>
      </c>
      <c r="L137" s="270">
        <v>0</v>
      </c>
      <c r="M137" s="276">
        <v>1</v>
      </c>
      <c r="N137" s="270">
        <v>0</v>
      </c>
      <c r="O137" s="1099"/>
      <c r="P137" s="1222"/>
      <c r="Q137" s="1182"/>
    </row>
    <row r="138" spans="1:17" ht="51.75" hidden="1" thickBot="1" x14ac:dyDescent="0.3">
      <c r="A138" s="200"/>
      <c r="B138" s="201"/>
      <c r="C138" s="1152"/>
      <c r="D138" s="266"/>
      <c r="E138" s="272" t="s">
        <v>155</v>
      </c>
      <c r="F138" s="273" t="s">
        <v>156</v>
      </c>
      <c r="G138" s="213" t="s">
        <v>24</v>
      </c>
      <c r="H138" s="227">
        <v>5</v>
      </c>
      <c r="I138" s="227">
        <v>10</v>
      </c>
      <c r="J138" s="268">
        <v>0</v>
      </c>
      <c r="K138" s="275" t="s">
        <v>157</v>
      </c>
      <c r="L138" s="270">
        <v>1</v>
      </c>
      <c r="M138" s="276">
        <v>100</v>
      </c>
      <c r="N138" s="270">
        <v>0</v>
      </c>
      <c r="O138" s="1099"/>
      <c r="P138" s="1222"/>
      <c r="Q138" s="1182"/>
    </row>
    <row r="139" spans="1:17" ht="90" hidden="1" thickBot="1" x14ac:dyDescent="0.3">
      <c r="A139" s="200"/>
      <c r="B139" s="201"/>
      <c r="C139" s="1152"/>
      <c r="D139" s="266"/>
      <c r="E139" s="277" t="s">
        <v>158</v>
      </c>
      <c r="F139" s="278" t="s">
        <v>159</v>
      </c>
      <c r="G139" s="230" t="s">
        <v>24</v>
      </c>
      <c r="H139" s="231">
        <v>10</v>
      </c>
      <c r="I139" s="231">
        <v>50</v>
      </c>
      <c r="J139" s="279">
        <v>50</v>
      </c>
      <c r="K139" s="280" t="s">
        <v>160</v>
      </c>
      <c r="L139" s="281">
        <v>1</v>
      </c>
      <c r="M139" s="282">
        <v>50</v>
      </c>
      <c r="N139" s="281">
        <v>100</v>
      </c>
      <c r="O139" s="1128"/>
      <c r="P139" s="1223"/>
      <c r="Q139" s="1183"/>
    </row>
    <row r="140" spans="1:17" ht="15.75" hidden="1" thickBot="1" x14ac:dyDescent="0.3">
      <c r="A140" s="200"/>
      <c r="B140" s="201"/>
      <c r="C140" s="1152"/>
      <c r="D140" s="1164" t="s">
        <v>25</v>
      </c>
      <c r="E140" s="1206"/>
      <c r="F140" s="1206"/>
      <c r="G140" s="1207"/>
      <c r="H140" s="283">
        <f>SUM(H133:H139)</f>
        <v>30</v>
      </c>
      <c r="I140" s="283">
        <f t="shared" ref="I140:J140" si="3">SUM(I133:I139)</f>
        <v>128</v>
      </c>
      <c r="J140" s="283">
        <f t="shared" si="3"/>
        <v>68</v>
      </c>
      <c r="K140" s="262"/>
      <c r="L140" s="263"/>
      <c r="M140" s="263"/>
      <c r="N140" s="263"/>
      <c r="O140" s="263"/>
      <c r="P140" s="263"/>
      <c r="Q140" s="264"/>
    </row>
    <row r="141" spans="1:17" hidden="1" x14ac:dyDescent="0.25">
      <c r="A141" s="200"/>
      <c r="B141" s="201"/>
      <c r="C141" s="1152"/>
      <c r="D141" s="1094" t="s">
        <v>161</v>
      </c>
      <c r="E141" s="1095"/>
      <c r="F141" s="1095"/>
      <c r="G141" s="1095"/>
      <c r="H141" s="1095"/>
      <c r="I141" s="1095"/>
      <c r="J141" s="1095"/>
      <c r="K141" s="1095"/>
      <c r="L141" s="1095"/>
      <c r="M141" s="1095"/>
      <c r="N141" s="1095"/>
      <c r="O141" s="1095"/>
      <c r="P141" s="1095"/>
      <c r="Q141" s="1208"/>
    </row>
    <row r="142" spans="1:17" hidden="1" x14ac:dyDescent="0.25">
      <c r="A142" s="200"/>
      <c r="B142" s="201"/>
      <c r="C142" s="1152"/>
      <c r="D142" s="284"/>
      <c r="E142" s="1209" t="s">
        <v>162</v>
      </c>
      <c r="F142" s="1211" t="s">
        <v>163</v>
      </c>
      <c r="G142" s="285" t="s">
        <v>24</v>
      </c>
      <c r="H142" s="286">
        <v>20</v>
      </c>
      <c r="I142" s="287">
        <v>0</v>
      </c>
      <c r="J142" s="287">
        <v>0</v>
      </c>
      <c r="K142" s="285" t="s">
        <v>164</v>
      </c>
      <c r="L142" s="285">
        <v>1</v>
      </c>
      <c r="M142" s="285">
        <v>0</v>
      </c>
      <c r="N142" s="285">
        <v>0</v>
      </c>
      <c r="O142" s="1211" t="s">
        <v>144</v>
      </c>
      <c r="P142" s="1214" t="s">
        <v>118</v>
      </c>
      <c r="Q142" s="1186" t="s">
        <v>145</v>
      </c>
    </row>
    <row r="143" spans="1:17" ht="25.5" hidden="1" x14ac:dyDescent="0.25">
      <c r="A143" s="200"/>
      <c r="B143" s="201"/>
      <c r="C143" s="1152"/>
      <c r="D143" s="284"/>
      <c r="E143" s="1210"/>
      <c r="F143" s="1212"/>
      <c r="G143" s="288" t="s">
        <v>45</v>
      </c>
      <c r="H143" s="289">
        <v>0</v>
      </c>
      <c r="I143" s="290">
        <v>0</v>
      </c>
      <c r="J143" s="290">
        <v>0</v>
      </c>
      <c r="K143" s="288" t="s">
        <v>165</v>
      </c>
      <c r="L143" s="288">
        <v>1</v>
      </c>
      <c r="M143" s="288">
        <v>0</v>
      </c>
      <c r="N143" s="288">
        <v>0</v>
      </c>
      <c r="O143" s="1213"/>
      <c r="P143" s="1215"/>
      <c r="Q143" s="1216"/>
    </row>
    <row r="144" spans="1:17" ht="153" hidden="1" x14ac:dyDescent="0.25">
      <c r="A144" s="200"/>
      <c r="B144" s="201"/>
      <c r="C144" s="1152"/>
      <c r="D144" s="284"/>
      <c r="E144" s="291" t="s">
        <v>166</v>
      </c>
      <c r="F144" s="292" t="s">
        <v>167</v>
      </c>
      <c r="G144" s="293" t="s">
        <v>24</v>
      </c>
      <c r="H144" s="223">
        <v>0</v>
      </c>
      <c r="I144" s="223">
        <v>3</v>
      </c>
      <c r="J144" s="223">
        <v>85</v>
      </c>
      <c r="K144" s="293" t="s">
        <v>168</v>
      </c>
      <c r="L144" s="294">
        <v>0</v>
      </c>
      <c r="M144" s="294">
        <v>0</v>
      </c>
      <c r="N144" s="294">
        <v>38</v>
      </c>
      <c r="O144" s="294" t="s">
        <v>169</v>
      </c>
      <c r="P144" s="295" t="s">
        <v>118</v>
      </c>
      <c r="Q144" s="1216"/>
    </row>
    <row r="145" spans="1:17" ht="114.75" hidden="1" x14ac:dyDescent="0.25">
      <c r="A145" s="200"/>
      <c r="B145" s="201"/>
      <c r="C145" s="1152"/>
      <c r="D145" s="284"/>
      <c r="E145" s="291" t="s">
        <v>170</v>
      </c>
      <c r="F145" s="293" t="s">
        <v>171</v>
      </c>
      <c r="G145" s="293" t="s">
        <v>45</v>
      </c>
      <c r="H145" s="210">
        <v>0</v>
      </c>
      <c r="I145" s="210">
        <v>115</v>
      </c>
      <c r="J145" s="210">
        <v>110</v>
      </c>
      <c r="K145" s="293" t="s">
        <v>172</v>
      </c>
      <c r="L145" s="293">
        <v>0</v>
      </c>
      <c r="M145" s="293">
        <v>50</v>
      </c>
      <c r="N145" s="293">
        <v>100</v>
      </c>
      <c r="O145" s="293" t="s">
        <v>169</v>
      </c>
      <c r="P145" s="293" t="s">
        <v>173</v>
      </c>
      <c r="Q145" s="1216"/>
    </row>
    <row r="146" spans="1:17" ht="127.5" hidden="1" x14ac:dyDescent="0.25">
      <c r="A146" s="200"/>
      <c r="B146" s="201"/>
      <c r="C146" s="1152"/>
      <c r="D146" s="284"/>
      <c r="E146" s="291" t="s">
        <v>174</v>
      </c>
      <c r="F146" s="293" t="s">
        <v>175</v>
      </c>
      <c r="G146" s="293" t="s">
        <v>176</v>
      </c>
      <c r="H146" s="210">
        <v>2</v>
      </c>
      <c r="I146" s="210">
        <v>2</v>
      </c>
      <c r="J146" s="210">
        <v>2</v>
      </c>
      <c r="K146" s="293" t="s">
        <v>177</v>
      </c>
      <c r="L146" s="293">
        <v>1</v>
      </c>
      <c r="M146" s="293">
        <v>1</v>
      </c>
      <c r="N146" s="293">
        <v>1</v>
      </c>
      <c r="O146" s="293" t="s">
        <v>169</v>
      </c>
      <c r="P146" s="293" t="s">
        <v>178</v>
      </c>
      <c r="Q146" s="1216"/>
    </row>
    <row r="147" spans="1:17" ht="115.5" hidden="1" thickBot="1" x14ac:dyDescent="0.3">
      <c r="A147" s="200"/>
      <c r="B147" s="201"/>
      <c r="C147" s="1152"/>
      <c r="D147" s="284"/>
      <c r="E147" s="291" t="s">
        <v>179</v>
      </c>
      <c r="F147" s="293" t="s">
        <v>180</v>
      </c>
      <c r="G147" s="293" t="s">
        <v>45</v>
      </c>
      <c r="H147" s="210">
        <v>90</v>
      </c>
      <c r="I147" s="210">
        <v>0</v>
      </c>
      <c r="J147" s="210">
        <v>0</v>
      </c>
      <c r="K147" s="293" t="s">
        <v>181</v>
      </c>
      <c r="L147" s="293">
        <v>1</v>
      </c>
      <c r="M147" s="293">
        <v>0</v>
      </c>
      <c r="N147" s="293">
        <v>0</v>
      </c>
      <c r="O147" s="293" t="s">
        <v>169</v>
      </c>
      <c r="P147" s="293" t="s">
        <v>182</v>
      </c>
      <c r="Q147" s="1216"/>
    </row>
    <row r="148" spans="1:17" ht="51.75" hidden="1" thickBot="1" x14ac:dyDescent="0.3">
      <c r="A148" s="200"/>
      <c r="B148" s="201"/>
      <c r="C148" s="1152"/>
      <c r="D148" s="284"/>
      <c r="E148" s="296" t="s">
        <v>183</v>
      </c>
      <c r="F148" s="297" t="s">
        <v>184</v>
      </c>
      <c r="G148" s="298" t="s">
        <v>24</v>
      </c>
      <c r="H148" s="299">
        <v>0</v>
      </c>
      <c r="I148" s="299">
        <v>2</v>
      </c>
      <c r="J148" s="299">
        <v>12</v>
      </c>
      <c r="K148" s="300" t="s">
        <v>185</v>
      </c>
      <c r="L148" s="300">
        <v>0</v>
      </c>
      <c r="M148" s="300">
        <v>0</v>
      </c>
      <c r="N148" s="300">
        <v>0.5</v>
      </c>
      <c r="O148" s="301" t="s">
        <v>169</v>
      </c>
      <c r="P148" s="300" t="s">
        <v>173</v>
      </c>
      <c r="Q148" s="1217"/>
    </row>
    <row r="149" spans="1:17" ht="15.75" hidden="1" thickBot="1" x14ac:dyDescent="0.3">
      <c r="A149" s="200"/>
      <c r="B149" s="201"/>
      <c r="C149" s="1152"/>
      <c r="D149" s="302"/>
      <c r="E149" s="303"/>
      <c r="F149" s="1184" t="s">
        <v>25</v>
      </c>
      <c r="G149" s="1185"/>
      <c r="H149" s="283">
        <f>SUM(H142:H148)</f>
        <v>112</v>
      </c>
      <c r="I149" s="283">
        <f>SUM(I142:I148)</f>
        <v>122</v>
      </c>
      <c r="J149" s="283">
        <f>SUM(J142:J148)</f>
        <v>209</v>
      </c>
      <c r="K149" s="303"/>
      <c r="L149" s="303"/>
      <c r="M149" s="303"/>
      <c r="N149" s="303"/>
      <c r="O149" s="303"/>
      <c r="P149" s="303"/>
      <c r="Q149" s="304"/>
    </row>
    <row r="150" spans="1:17" ht="15.75" hidden="1" thickBot="1" x14ac:dyDescent="0.3">
      <c r="A150" s="200"/>
      <c r="B150" s="201"/>
      <c r="C150" s="1152"/>
      <c r="D150" s="1165" t="s">
        <v>186</v>
      </c>
      <c r="E150" s="1240" t="s">
        <v>187</v>
      </c>
      <c r="F150" s="1240"/>
      <c r="G150" s="1240"/>
      <c r="H150" s="1240"/>
      <c r="I150" s="1240"/>
      <c r="J150" s="1240"/>
      <c r="K150" s="1240"/>
      <c r="L150" s="1240"/>
      <c r="M150" s="1240"/>
      <c r="N150" s="1240"/>
      <c r="O150" s="1240"/>
      <c r="P150" s="1240"/>
      <c r="Q150" s="1241"/>
    </row>
    <row r="151" spans="1:17" hidden="1" x14ac:dyDescent="0.25">
      <c r="A151" s="200"/>
      <c r="B151" s="201"/>
      <c r="C151" s="1152"/>
      <c r="D151" s="1166"/>
      <c r="E151" s="1242" t="s">
        <v>188</v>
      </c>
      <c r="F151" s="1243" t="s">
        <v>189</v>
      </c>
      <c r="G151" s="305" t="s">
        <v>24</v>
      </c>
      <c r="H151" s="306">
        <v>0</v>
      </c>
      <c r="I151" s="306">
        <v>0</v>
      </c>
      <c r="J151" s="306">
        <v>30</v>
      </c>
      <c r="K151" s="1244" t="s">
        <v>190</v>
      </c>
      <c r="L151" s="1230">
        <v>0</v>
      </c>
      <c r="M151" s="1230">
        <v>0</v>
      </c>
      <c r="N151" s="1247">
        <v>0.4</v>
      </c>
      <c r="O151" s="1249" t="s">
        <v>191</v>
      </c>
      <c r="P151" s="1230" t="s">
        <v>173</v>
      </c>
      <c r="Q151" s="1232" t="s">
        <v>145</v>
      </c>
    </row>
    <row r="152" spans="1:17" hidden="1" x14ac:dyDescent="0.25">
      <c r="A152" s="200"/>
      <c r="B152" s="201"/>
      <c r="C152" s="1152"/>
      <c r="D152" s="1166"/>
      <c r="E152" s="1235"/>
      <c r="F152" s="1236"/>
      <c r="G152" s="307" t="s">
        <v>68</v>
      </c>
      <c r="H152" s="308">
        <v>0</v>
      </c>
      <c r="I152" s="308">
        <v>0</v>
      </c>
      <c r="J152" s="309">
        <v>0</v>
      </c>
      <c r="K152" s="1245"/>
      <c r="L152" s="1246"/>
      <c r="M152" s="1246"/>
      <c r="N152" s="1248"/>
      <c r="O152" s="1250"/>
      <c r="P152" s="1231"/>
      <c r="Q152" s="1233"/>
    </row>
    <row r="153" spans="1:17" ht="38.25" hidden="1" x14ac:dyDescent="0.25">
      <c r="A153" s="200"/>
      <c r="B153" s="201"/>
      <c r="C153" s="1152"/>
      <c r="D153" s="1166"/>
      <c r="E153" s="1235" t="s">
        <v>192</v>
      </c>
      <c r="F153" s="1236" t="s">
        <v>193</v>
      </c>
      <c r="G153" s="1237" t="s">
        <v>24</v>
      </c>
      <c r="H153" s="1238">
        <v>10</v>
      </c>
      <c r="I153" s="1239">
        <v>40</v>
      </c>
      <c r="J153" s="308">
        <v>0</v>
      </c>
      <c r="K153" s="310" t="s">
        <v>194</v>
      </c>
      <c r="L153" s="311">
        <v>1</v>
      </c>
      <c r="M153" s="311">
        <v>100</v>
      </c>
      <c r="N153" s="311">
        <v>0</v>
      </c>
      <c r="O153" s="1251"/>
      <c r="P153" s="1231"/>
      <c r="Q153" s="1233"/>
    </row>
    <row r="154" spans="1:17" hidden="1" x14ac:dyDescent="0.25">
      <c r="A154" s="200"/>
      <c r="B154" s="201"/>
      <c r="C154" s="1152"/>
      <c r="D154" s="1166"/>
      <c r="E154" s="1235"/>
      <c r="F154" s="1237" t="s">
        <v>193</v>
      </c>
      <c r="G154" s="1237"/>
      <c r="H154" s="1238"/>
      <c r="I154" s="1238"/>
      <c r="J154" s="312"/>
      <c r="K154" s="313"/>
      <c r="L154" s="314"/>
      <c r="M154" s="314"/>
      <c r="N154" s="315"/>
      <c r="O154" s="1250"/>
      <c r="P154" s="1231"/>
      <c r="Q154" s="1233"/>
    </row>
    <row r="155" spans="1:17" ht="38.25" hidden="1" x14ac:dyDescent="0.25">
      <c r="A155" s="200"/>
      <c r="B155" s="201"/>
      <c r="C155" s="1152"/>
      <c r="D155" s="1166"/>
      <c r="E155" s="316" t="s">
        <v>195</v>
      </c>
      <c r="F155" s="317" t="s">
        <v>196</v>
      </c>
      <c r="G155" s="307" t="s">
        <v>24</v>
      </c>
      <c r="H155" s="308">
        <v>3</v>
      </c>
      <c r="I155" s="318">
        <v>3</v>
      </c>
      <c r="J155" s="319">
        <v>3</v>
      </c>
      <c r="K155" s="320" t="s">
        <v>197</v>
      </c>
      <c r="L155" s="321">
        <v>1</v>
      </c>
      <c r="M155" s="321">
        <v>1</v>
      </c>
      <c r="N155" s="321">
        <v>1</v>
      </c>
      <c r="O155" s="1251"/>
      <c r="P155" s="1231"/>
      <c r="Q155" s="1233"/>
    </row>
    <row r="156" spans="1:17" ht="153" hidden="1" x14ac:dyDescent="0.25">
      <c r="A156" s="200"/>
      <c r="B156" s="201"/>
      <c r="C156" s="1152"/>
      <c r="D156" s="1166"/>
      <c r="E156" s="316" t="s">
        <v>198</v>
      </c>
      <c r="F156" s="322" t="s">
        <v>199</v>
      </c>
      <c r="G156" s="323" t="s">
        <v>24</v>
      </c>
      <c r="H156" s="308">
        <v>15</v>
      </c>
      <c r="I156" s="324">
        <v>0</v>
      </c>
      <c r="J156" s="319">
        <v>0</v>
      </c>
      <c r="K156" s="325" t="s">
        <v>200</v>
      </c>
      <c r="L156" s="321">
        <v>1</v>
      </c>
      <c r="M156" s="321">
        <v>0</v>
      </c>
      <c r="N156" s="321">
        <v>0</v>
      </c>
      <c r="O156" s="1250"/>
      <c r="P156" s="326" t="s">
        <v>118</v>
      </c>
      <c r="Q156" s="1233"/>
    </row>
    <row r="157" spans="1:17" ht="115.5" hidden="1" thickBot="1" x14ac:dyDescent="0.3">
      <c r="A157" s="200"/>
      <c r="B157" s="201"/>
      <c r="C157" s="1152"/>
      <c r="D157" s="1166"/>
      <c r="E157" s="327" t="s">
        <v>201</v>
      </c>
      <c r="F157" s="328" t="s">
        <v>202</v>
      </c>
      <c r="G157" s="329" t="s">
        <v>24</v>
      </c>
      <c r="H157" s="330">
        <v>20</v>
      </c>
      <c r="I157" s="331">
        <v>20</v>
      </c>
      <c r="J157" s="309">
        <v>20</v>
      </c>
      <c r="K157" s="332" t="s">
        <v>203</v>
      </c>
      <c r="L157" s="333">
        <v>1</v>
      </c>
      <c r="M157" s="333">
        <v>1</v>
      </c>
      <c r="N157" s="333">
        <v>1</v>
      </c>
      <c r="O157" s="1252"/>
      <c r="P157" s="334" t="s">
        <v>173</v>
      </c>
      <c r="Q157" s="1234"/>
    </row>
    <row r="158" spans="1:17" ht="15.75" hidden="1" thickBot="1" x14ac:dyDescent="0.3">
      <c r="A158" s="200"/>
      <c r="B158" s="201"/>
      <c r="C158" s="1152"/>
      <c r="D158" s="1167"/>
      <c r="E158" s="1140" t="s">
        <v>25</v>
      </c>
      <c r="F158" s="1140"/>
      <c r="G158" s="1141"/>
      <c r="H158" s="335">
        <f>SUM(H151:H157)</f>
        <v>48</v>
      </c>
      <c r="I158" s="335">
        <f t="shared" ref="I158:J158" si="4">SUM(I151:I157)</f>
        <v>63</v>
      </c>
      <c r="J158" s="283">
        <f t="shared" si="4"/>
        <v>53</v>
      </c>
      <c r="K158" s="336"/>
      <c r="L158" s="337"/>
      <c r="M158" s="337"/>
      <c r="N158" s="337"/>
      <c r="O158" s="337"/>
      <c r="P158" s="337"/>
      <c r="Q158" s="338"/>
    </row>
    <row r="159" spans="1:17" ht="15.75" hidden="1" thickBot="1" x14ac:dyDescent="0.3">
      <c r="A159" s="200"/>
      <c r="B159" s="201"/>
      <c r="C159" s="1192"/>
      <c r="D159" s="1145" t="s">
        <v>26</v>
      </c>
      <c r="E159" s="1145"/>
      <c r="F159" s="1145"/>
      <c r="G159" s="1146"/>
      <c r="H159" s="265">
        <f>H140+H158</f>
        <v>78</v>
      </c>
      <c r="I159" s="265">
        <f>I140+I158</f>
        <v>191</v>
      </c>
      <c r="J159" s="265">
        <f>J140+J158</f>
        <v>121</v>
      </c>
      <c r="K159" s="1147"/>
      <c r="L159" s="1148"/>
      <c r="M159" s="1148"/>
      <c r="N159" s="1148"/>
      <c r="O159" s="1148"/>
      <c r="P159" s="1148"/>
      <c r="Q159" s="1149"/>
    </row>
    <row r="160" spans="1:17" ht="15.75" hidden="1" thickBot="1" x14ac:dyDescent="0.3">
      <c r="A160" s="200"/>
      <c r="B160" s="237"/>
      <c r="C160" s="339"/>
      <c r="D160" s="340"/>
      <c r="E160" s="341"/>
      <c r="F160" s="1225" t="s">
        <v>109</v>
      </c>
      <c r="G160" s="1226"/>
      <c r="H160" s="342">
        <f>H130+H159</f>
        <v>299.77</v>
      </c>
      <c r="I160" s="342">
        <f>I130+I159</f>
        <v>513.69000000000005</v>
      </c>
      <c r="J160" s="343">
        <f>J130+J159</f>
        <v>322.37</v>
      </c>
      <c r="K160" s="1227"/>
      <c r="L160" s="1228"/>
      <c r="M160" s="1228"/>
      <c r="N160" s="1228"/>
      <c r="O160" s="1228"/>
      <c r="P160" s="1228"/>
      <c r="Q160" s="1229"/>
    </row>
    <row r="161" spans="1:17" ht="15.75" thickBot="1" x14ac:dyDescent="0.3">
      <c r="A161" s="200"/>
      <c r="B161" s="344" t="s">
        <v>204</v>
      </c>
      <c r="C161" s="345" t="s">
        <v>205</v>
      </c>
      <c r="D161" s="346"/>
      <c r="E161" s="347"/>
      <c r="F161" s="348"/>
      <c r="G161" s="348"/>
      <c r="H161" s="349"/>
      <c r="I161" s="349"/>
      <c r="J161" s="349"/>
      <c r="K161" s="348"/>
      <c r="L161" s="348"/>
      <c r="M161" s="348"/>
      <c r="N161" s="348"/>
      <c r="O161" s="348"/>
      <c r="P161" s="348"/>
      <c r="Q161" s="350"/>
    </row>
    <row r="162" spans="1:17" ht="10.5" hidden="1" customHeight="1" thickBot="1" x14ac:dyDescent="0.3">
      <c r="A162" s="200"/>
      <c r="B162" s="201"/>
      <c r="C162" s="351" t="s">
        <v>206</v>
      </c>
      <c r="D162" s="1193" t="s">
        <v>207</v>
      </c>
      <c r="E162" s="1193"/>
      <c r="F162" s="1193"/>
      <c r="G162" s="1193"/>
      <c r="H162" s="1193"/>
      <c r="I162" s="1193"/>
      <c r="J162" s="1193"/>
      <c r="K162" s="1193"/>
      <c r="L162" s="1193"/>
      <c r="M162" s="1193"/>
      <c r="N162" s="1193"/>
      <c r="O162" s="1193"/>
      <c r="P162" s="1193"/>
      <c r="Q162" s="1194"/>
    </row>
    <row r="163" spans="1:17" hidden="1" x14ac:dyDescent="0.25">
      <c r="A163" s="200"/>
      <c r="B163" s="201"/>
      <c r="C163" s="352"/>
      <c r="D163" s="1165" t="s">
        <v>208</v>
      </c>
      <c r="E163" s="1168" t="s">
        <v>209</v>
      </c>
      <c r="F163" s="1168"/>
      <c r="G163" s="1168"/>
      <c r="H163" s="1168"/>
      <c r="I163" s="1168"/>
      <c r="J163" s="1168"/>
      <c r="K163" s="1168"/>
      <c r="L163" s="1168"/>
      <c r="M163" s="1168"/>
      <c r="N163" s="1168"/>
      <c r="O163" s="1168"/>
      <c r="P163" s="1168"/>
      <c r="Q163" s="1169"/>
    </row>
    <row r="164" spans="1:17" ht="51" hidden="1" x14ac:dyDescent="0.25">
      <c r="A164" s="200"/>
      <c r="B164" s="201"/>
      <c r="C164" s="352"/>
      <c r="D164" s="1280"/>
      <c r="E164" s="353" t="s">
        <v>210</v>
      </c>
      <c r="F164" s="354" t="s">
        <v>211</v>
      </c>
      <c r="G164" s="250" t="s">
        <v>24</v>
      </c>
      <c r="H164" s="251">
        <v>50</v>
      </c>
      <c r="I164" s="355">
        <v>0</v>
      </c>
      <c r="J164" s="251">
        <v>0</v>
      </c>
      <c r="K164" s="250" t="s">
        <v>212</v>
      </c>
      <c r="L164" s="356">
        <v>0.8</v>
      </c>
      <c r="M164" s="357">
        <v>0</v>
      </c>
      <c r="N164" s="358">
        <v>0</v>
      </c>
      <c r="O164" s="1282" t="s">
        <v>213</v>
      </c>
      <c r="P164" s="1285" t="s">
        <v>214</v>
      </c>
      <c r="Q164" s="1111" t="s">
        <v>215</v>
      </c>
    </row>
    <row r="165" spans="1:17" ht="38.25" hidden="1" x14ac:dyDescent="0.25">
      <c r="A165" s="200"/>
      <c r="B165" s="201"/>
      <c r="C165" s="352"/>
      <c r="D165" s="1280"/>
      <c r="E165" s="255" t="s">
        <v>216</v>
      </c>
      <c r="F165" s="359" t="s">
        <v>217</v>
      </c>
      <c r="G165" s="213" t="s">
        <v>24</v>
      </c>
      <c r="H165" s="360">
        <v>25</v>
      </c>
      <c r="I165" s="361">
        <v>0</v>
      </c>
      <c r="J165" s="227">
        <v>0</v>
      </c>
      <c r="K165" s="213" t="s">
        <v>212</v>
      </c>
      <c r="L165" s="362">
        <v>0.4</v>
      </c>
      <c r="M165" s="256">
        <v>0</v>
      </c>
      <c r="N165" s="363">
        <v>0</v>
      </c>
      <c r="O165" s="1283"/>
      <c r="P165" s="1221"/>
      <c r="Q165" s="1112"/>
    </row>
    <row r="166" spans="1:17" ht="63.75" hidden="1" x14ac:dyDescent="0.25">
      <c r="A166" s="200"/>
      <c r="B166" s="201"/>
      <c r="C166" s="352"/>
      <c r="D166" s="1280"/>
      <c r="E166" s="255" t="s">
        <v>218</v>
      </c>
      <c r="F166" s="359" t="s">
        <v>219</v>
      </c>
      <c r="G166" s="213" t="s">
        <v>24</v>
      </c>
      <c r="H166" s="360">
        <v>0</v>
      </c>
      <c r="I166" s="361">
        <v>30</v>
      </c>
      <c r="J166" s="227">
        <v>0</v>
      </c>
      <c r="K166" s="213" t="s">
        <v>212</v>
      </c>
      <c r="L166" s="256">
        <v>0</v>
      </c>
      <c r="M166" s="364">
        <v>0.35</v>
      </c>
      <c r="N166" s="259">
        <v>0</v>
      </c>
      <c r="O166" s="1283"/>
      <c r="P166" s="1257" t="s">
        <v>173</v>
      </c>
      <c r="Q166" s="1112"/>
    </row>
    <row r="167" spans="1:17" ht="51" hidden="1" x14ac:dyDescent="0.25">
      <c r="A167" s="200"/>
      <c r="B167" s="201"/>
      <c r="C167" s="352"/>
      <c r="D167" s="1280"/>
      <c r="E167" s="255" t="s">
        <v>220</v>
      </c>
      <c r="F167" s="359" t="s">
        <v>221</v>
      </c>
      <c r="G167" s="213" t="s">
        <v>24</v>
      </c>
      <c r="H167" s="360">
        <v>0</v>
      </c>
      <c r="I167" s="361">
        <v>25</v>
      </c>
      <c r="J167" s="227">
        <v>0</v>
      </c>
      <c r="K167" s="365" t="s">
        <v>212</v>
      </c>
      <c r="L167" s="256">
        <v>0</v>
      </c>
      <c r="M167" s="364">
        <v>0.25</v>
      </c>
      <c r="N167" s="259">
        <v>0</v>
      </c>
      <c r="O167" s="1283"/>
      <c r="P167" s="1258"/>
      <c r="Q167" s="1112"/>
    </row>
    <row r="168" spans="1:17" ht="76.5" hidden="1" x14ac:dyDescent="0.25">
      <c r="A168" s="200"/>
      <c r="B168" s="201"/>
      <c r="C168" s="352"/>
      <c r="D168" s="1280"/>
      <c r="E168" s="366" t="s">
        <v>222</v>
      </c>
      <c r="F168" s="367" t="s">
        <v>223</v>
      </c>
      <c r="G168" s="213" t="s">
        <v>24</v>
      </c>
      <c r="H168" s="360">
        <v>0</v>
      </c>
      <c r="I168" s="361">
        <v>25</v>
      </c>
      <c r="J168" s="227">
        <v>0</v>
      </c>
      <c r="K168" s="220" t="s">
        <v>212</v>
      </c>
      <c r="L168" s="256">
        <v>0</v>
      </c>
      <c r="M168" s="364">
        <v>0.27</v>
      </c>
      <c r="N168" s="259">
        <v>0</v>
      </c>
      <c r="O168" s="1284"/>
      <c r="P168" s="1259"/>
      <c r="Q168" s="1112"/>
    </row>
    <row r="169" spans="1:17" hidden="1" x14ac:dyDescent="0.25">
      <c r="A169" s="200"/>
      <c r="B169" s="201"/>
      <c r="C169" s="352"/>
      <c r="D169" s="1280"/>
      <c r="E169" s="1260" t="s">
        <v>224</v>
      </c>
      <c r="F169" s="1270" t="s">
        <v>225</v>
      </c>
      <c r="G169" s="1115" t="s">
        <v>24</v>
      </c>
      <c r="H169" s="1288">
        <v>85</v>
      </c>
      <c r="I169" s="1264">
        <v>0</v>
      </c>
      <c r="J169" s="1266">
        <v>0</v>
      </c>
      <c r="K169" s="1268" t="s">
        <v>212</v>
      </c>
      <c r="L169" s="1253">
        <v>0.8</v>
      </c>
      <c r="M169" s="1269">
        <v>0</v>
      </c>
      <c r="N169" s="1255">
        <v>0</v>
      </c>
      <c r="O169" s="1257" t="s">
        <v>226</v>
      </c>
      <c r="P169" s="1257" t="s">
        <v>214</v>
      </c>
      <c r="Q169" s="1112"/>
    </row>
    <row r="170" spans="1:17" hidden="1" x14ac:dyDescent="0.25">
      <c r="A170" s="200"/>
      <c r="B170" s="201"/>
      <c r="C170" s="352"/>
      <c r="D170" s="1280"/>
      <c r="E170" s="1199"/>
      <c r="F170" s="1271"/>
      <c r="G170" s="1221"/>
      <c r="H170" s="1289"/>
      <c r="I170" s="1265"/>
      <c r="J170" s="1267"/>
      <c r="K170" s="1205"/>
      <c r="L170" s="1254"/>
      <c r="M170" s="1263"/>
      <c r="N170" s="1256"/>
      <c r="O170" s="1258"/>
      <c r="P170" s="1221"/>
      <c r="Q170" s="1112"/>
    </row>
    <row r="171" spans="1:17" hidden="1" x14ac:dyDescent="0.25">
      <c r="A171" s="200"/>
      <c r="B171" s="201"/>
      <c r="C171" s="352"/>
      <c r="D171" s="1280"/>
      <c r="E171" s="1260" t="s">
        <v>227</v>
      </c>
      <c r="F171" s="1115" t="s">
        <v>228</v>
      </c>
      <c r="G171" s="213" t="s">
        <v>24</v>
      </c>
      <c r="H171" s="368">
        <v>65</v>
      </c>
      <c r="I171" s="369">
        <v>0</v>
      </c>
      <c r="J171" s="368">
        <v>0</v>
      </c>
      <c r="K171" s="1115" t="s">
        <v>229</v>
      </c>
      <c r="L171" s="1253">
        <v>95</v>
      </c>
      <c r="M171" s="1262">
        <v>0</v>
      </c>
      <c r="N171" s="1255">
        <v>0</v>
      </c>
      <c r="O171" s="1258"/>
      <c r="P171" s="1257" t="s">
        <v>101</v>
      </c>
      <c r="Q171" s="1182"/>
    </row>
    <row r="172" spans="1:17" hidden="1" x14ac:dyDescent="0.25">
      <c r="A172" s="200"/>
      <c r="B172" s="201"/>
      <c r="C172" s="352"/>
      <c r="D172" s="1280"/>
      <c r="E172" s="1261"/>
      <c r="F172" s="1099"/>
      <c r="G172" s="213" t="s">
        <v>20</v>
      </c>
      <c r="H172" s="368">
        <v>151</v>
      </c>
      <c r="I172" s="369">
        <v>0</v>
      </c>
      <c r="J172" s="368">
        <v>0</v>
      </c>
      <c r="K172" s="1116"/>
      <c r="L172" s="1254"/>
      <c r="M172" s="1263"/>
      <c r="N172" s="1256"/>
      <c r="O172" s="1258"/>
      <c r="P172" s="1258"/>
      <c r="Q172" s="1182"/>
    </row>
    <row r="173" spans="1:17" hidden="1" x14ac:dyDescent="0.25">
      <c r="A173" s="200"/>
      <c r="B173" s="201"/>
      <c r="C173" s="352"/>
      <c r="D173" s="1280"/>
      <c r="E173" s="1260" t="s">
        <v>230</v>
      </c>
      <c r="F173" s="1115" t="s">
        <v>231</v>
      </c>
      <c r="G173" s="213" t="s">
        <v>24</v>
      </c>
      <c r="H173" s="370">
        <v>20</v>
      </c>
      <c r="I173" s="371">
        <v>42</v>
      </c>
      <c r="J173" s="368">
        <v>0</v>
      </c>
      <c r="K173" s="1268" t="s">
        <v>229</v>
      </c>
      <c r="L173" s="1262">
        <v>20</v>
      </c>
      <c r="M173" s="1253">
        <v>86</v>
      </c>
      <c r="N173" s="1255">
        <v>0</v>
      </c>
      <c r="O173" s="1258"/>
      <c r="P173" s="1258"/>
      <c r="Q173" s="1182"/>
    </row>
    <row r="174" spans="1:17" hidden="1" x14ac:dyDescent="0.25">
      <c r="A174" s="200"/>
      <c r="B174" s="201"/>
      <c r="C174" s="352"/>
      <c r="D174" s="1280"/>
      <c r="E174" s="1261"/>
      <c r="F174" s="1099"/>
      <c r="G174" s="213" t="s">
        <v>20</v>
      </c>
      <c r="H174" s="368">
        <v>43</v>
      </c>
      <c r="I174" s="369">
        <v>100</v>
      </c>
      <c r="J174" s="368">
        <v>0</v>
      </c>
      <c r="K174" s="1205"/>
      <c r="L174" s="1263"/>
      <c r="M174" s="1254"/>
      <c r="N174" s="1256"/>
      <c r="O174" s="1258"/>
      <c r="P174" s="1259"/>
      <c r="Q174" s="1182"/>
    </row>
    <row r="175" spans="1:17" ht="76.5" hidden="1" x14ac:dyDescent="0.25">
      <c r="A175" s="200"/>
      <c r="B175" s="201"/>
      <c r="C175" s="352"/>
      <c r="D175" s="1280"/>
      <c r="E175" s="255" t="s">
        <v>232</v>
      </c>
      <c r="F175" s="213" t="s">
        <v>233</v>
      </c>
      <c r="G175" s="213" t="s">
        <v>24</v>
      </c>
      <c r="H175" s="368">
        <v>0</v>
      </c>
      <c r="I175" s="369">
        <v>85</v>
      </c>
      <c r="J175" s="368">
        <v>0</v>
      </c>
      <c r="K175" s="273" t="s">
        <v>234</v>
      </c>
      <c r="L175" s="372">
        <v>0</v>
      </c>
      <c r="M175" s="273">
        <v>0.33500000000000002</v>
      </c>
      <c r="N175" s="373">
        <v>0</v>
      </c>
      <c r="O175" s="1258"/>
      <c r="P175" s="1257" t="s">
        <v>173</v>
      </c>
      <c r="Q175" s="1182"/>
    </row>
    <row r="176" spans="1:17" ht="76.5" hidden="1" x14ac:dyDescent="0.25">
      <c r="A176" s="200"/>
      <c r="B176" s="201"/>
      <c r="C176" s="352"/>
      <c r="D176" s="1280"/>
      <c r="E176" s="255" t="s">
        <v>235</v>
      </c>
      <c r="F176" s="213" t="s">
        <v>236</v>
      </c>
      <c r="G176" s="213" t="s">
        <v>24</v>
      </c>
      <c r="H176" s="368">
        <v>0</v>
      </c>
      <c r="I176" s="369">
        <v>70</v>
      </c>
      <c r="J176" s="368">
        <v>0</v>
      </c>
      <c r="K176" s="374" t="s">
        <v>234</v>
      </c>
      <c r="L176" s="375">
        <v>0</v>
      </c>
      <c r="M176" s="374">
        <v>0.36</v>
      </c>
      <c r="N176" s="376">
        <v>0</v>
      </c>
      <c r="O176" s="1258"/>
      <c r="P176" s="1258"/>
      <c r="Q176" s="1182"/>
    </row>
    <row r="177" spans="1:17" ht="102" hidden="1" x14ac:dyDescent="0.25">
      <c r="A177" s="200"/>
      <c r="B177" s="201"/>
      <c r="C177" s="352"/>
      <c r="D177" s="1280"/>
      <c r="E177" s="377" t="s">
        <v>237</v>
      </c>
      <c r="F177" s="378" t="s">
        <v>238</v>
      </c>
      <c r="G177" s="213" t="s">
        <v>24</v>
      </c>
      <c r="H177" s="368">
        <v>0</v>
      </c>
      <c r="I177" s="369">
        <v>40</v>
      </c>
      <c r="J177" s="368">
        <v>0</v>
      </c>
      <c r="K177" s="273" t="s">
        <v>239</v>
      </c>
      <c r="L177" s="379">
        <v>0</v>
      </c>
      <c r="M177" s="273">
        <v>0.01</v>
      </c>
      <c r="N177" s="373">
        <v>0</v>
      </c>
      <c r="O177" s="1258"/>
      <c r="P177" s="1259"/>
      <c r="Q177" s="1182"/>
    </row>
    <row r="178" spans="1:17" ht="76.5" hidden="1" x14ac:dyDescent="0.25">
      <c r="A178" s="200"/>
      <c r="B178" s="201"/>
      <c r="C178" s="352"/>
      <c r="D178" s="1280"/>
      <c r="E178" s="366" t="s">
        <v>240</v>
      </c>
      <c r="F178" s="273" t="s">
        <v>241</v>
      </c>
      <c r="G178" s="226" t="s">
        <v>24</v>
      </c>
      <c r="H178" s="368">
        <v>25</v>
      </c>
      <c r="I178" s="371">
        <v>0</v>
      </c>
      <c r="J178" s="370">
        <v>0</v>
      </c>
      <c r="K178" s="213" t="s">
        <v>93</v>
      </c>
      <c r="L178" s="379">
        <v>100</v>
      </c>
      <c r="M178" s="379">
        <v>0</v>
      </c>
      <c r="N178" s="373">
        <v>0</v>
      </c>
      <c r="O178" s="1258"/>
      <c r="P178" s="1257" t="s">
        <v>101</v>
      </c>
      <c r="Q178" s="1182"/>
    </row>
    <row r="179" spans="1:17" ht="1.5" hidden="1" customHeight="1" thickBot="1" x14ac:dyDescent="0.3">
      <c r="A179" s="200"/>
      <c r="B179" s="201"/>
      <c r="C179" s="352"/>
      <c r="D179" s="1280"/>
      <c r="E179" s="255" t="s">
        <v>242</v>
      </c>
      <c r="F179" s="380" t="s">
        <v>243</v>
      </c>
      <c r="G179" s="213" t="s">
        <v>24</v>
      </c>
      <c r="H179" s="368">
        <v>15</v>
      </c>
      <c r="I179" s="368">
        <v>0</v>
      </c>
      <c r="J179" s="368">
        <v>0</v>
      </c>
      <c r="K179" s="213" t="s">
        <v>93</v>
      </c>
      <c r="L179" s="379">
        <v>100</v>
      </c>
      <c r="M179" s="379">
        <v>0</v>
      </c>
      <c r="N179" s="373">
        <v>0</v>
      </c>
      <c r="O179" s="1259"/>
      <c r="P179" s="1221"/>
      <c r="Q179" s="1182"/>
    </row>
    <row r="180" spans="1:17" ht="127.5" hidden="1" x14ac:dyDescent="0.25">
      <c r="A180" s="200"/>
      <c r="B180" s="201"/>
      <c r="C180" s="352"/>
      <c r="D180" s="1280"/>
      <c r="E180" s="255" t="s">
        <v>244</v>
      </c>
      <c r="F180" s="273" t="s">
        <v>245</v>
      </c>
      <c r="G180" s="381" t="s">
        <v>24</v>
      </c>
      <c r="H180" s="227">
        <v>20</v>
      </c>
      <c r="I180" s="227">
        <v>20</v>
      </c>
      <c r="J180" s="227">
        <v>20</v>
      </c>
      <c r="K180" s="213" t="s">
        <v>246</v>
      </c>
      <c r="L180" s="379">
        <v>40</v>
      </c>
      <c r="M180" s="379">
        <v>40</v>
      </c>
      <c r="N180" s="379">
        <v>40</v>
      </c>
      <c r="O180" s="382" t="s">
        <v>247</v>
      </c>
      <c r="P180" s="373" t="s">
        <v>178</v>
      </c>
      <c r="Q180" s="1182"/>
    </row>
    <row r="181" spans="1:17" hidden="1" x14ac:dyDescent="0.25">
      <c r="A181" s="200"/>
      <c r="B181" s="201"/>
      <c r="C181" s="352"/>
      <c r="D181" s="1280"/>
      <c r="E181" s="1171" t="s">
        <v>248</v>
      </c>
      <c r="F181" s="1272" t="s">
        <v>249</v>
      </c>
      <c r="G181" s="381" t="s">
        <v>24</v>
      </c>
      <c r="H181" s="227">
        <v>5</v>
      </c>
      <c r="I181" s="227">
        <v>5</v>
      </c>
      <c r="J181" s="227">
        <v>0</v>
      </c>
      <c r="K181" s="1133" t="s">
        <v>250</v>
      </c>
      <c r="L181" s="1274">
        <v>340</v>
      </c>
      <c r="M181" s="1274">
        <v>340</v>
      </c>
      <c r="N181" s="1275">
        <v>0</v>
      </c>
      <c r="O181" s="1290" t="s">
        <v>144</v>
      </c>
      <c r="P181" s="1275" t="s">
        <v>214</v>
      </c>
      <c r="Q181" s="1286"/>
    </row>
    <row r="182" spans="1:17" hidden="1" x14ac:dyDescent="0.25">
      <c r="A182" s="200"/>
      <c r="B182" s="201"/>
      <c r="C182" s="352"/>
      <c r="D182" s="1280"/>
      <c r="E182" s="1171" t="s">
        <v>251</v>
      </c>
      <c r="F182" s="1138"/>
      <c r="G182" s="381" t="s">
        <v>252</v>
      </c>
      <c r="H182" s="227">
        <v>100</v>
      </c>
      <c r="I182" s="227">
        <v>100</v>
      </c>
      <c r="J182" s="227">
        <v>0</v>
      </c>
      <c r="K182" s="1133"/>
      <c r="L182" s="1274"/>
      <c r="M182" s="1274"/>
      <c r="N182" s="1276"/>
      <c r="O182" s="1291"/>
      <c r="P182" s="1293"/>
      <c r="Q182" s="1286"/>
    </row>
    <row r="183" spans="1:17" hidden="1" x14ac:dyDescent="0.25">
      <c r="A183" s="200"/>
      <c r="B183" s="201"/>
      <c r="C183" s="352"/>
      <c r="D183" s="1280"/>
      <c r="E183" s="1260" t="s">
        <v>253</v>
      </c>
      <c r="F183" s="1272" t="s">
        <v>254</v>
      </c>
      <c r="G183" s="381" t="s">
        <v>24</v>
      </c>
      <c r="H183" s="227">
        <v>0</v>
      </c>
      <c r="I183" s="227">
        <v>2</v>
      </c>
      <c r="J183" s="227">
        <v>0</v>
      </c>
      <c r="K183" s="1273" t="s">
        <v>250</v>
      </c>
      <c r="L183" s="1274">
        <v>0</v>
      </c>
      <c r="M183" s="1274">
        <v>450</v>
      </c>
      <c r="N183" s="1275">
        <v>0</v>
      </c>
      <c r="O183" s="1291"/>
      <c r="P183" s="1293"/>
      <c r="Q183" s="1286"/>
    </row>
    <row r="184" spans="1:17" hidden="1" x14ac:dyDescent="0.25">
      <c r="A184" s="200"/>
      <c r="B184" s="201"/>
      <c r="C184" s="352"/>
      <c r="D184" s="1280"/>
      <c r="E184" s="1199" t="s">
        <v>251</v>
      </c>
      <c r="F184" s="1138"/>
      <c r="G184" s="381" t="s">
        <v>252</v>
      </c>
      <c r="H184" s="268">
        <v>0</v>
      </c>
      <c r="I184" s="268">
        <v>50</v>
      </c>
      <c r="J184" s="268">
        <v>0</v>
      </c>
      <c r="K184" s="1273"/>
      <c r="L184" s="1274"/>
      <c r="M184" s="1274"/>
      <c r="N184" s="1276"/>
      <c r="O184" s="1291"/>
      <c r="P184" s="1293"/>
      <c r="Q184" s="1286"/>
    </row>
    <row r="185" spans="1:17" hidden="1" x14ac:dyDescent="0.25">
      <c r="A185" s="200"/>
      <c r="B185" s="201"/>
      <c r="C185" s="352"/>
      <c r="D185" s="1280"/>
      <c r="E185" s="1260" t="s">
        <v>255</v>
      </c>
      <c r="F185" s="1272" t="s">
        <v>256</v>
      </c>
      <c r="G185" s="381" t="s">
        <v>24</v>
      </c>
      <c r="H185" s="268">
        <v>0</v>
      </c>
      <c r="I185" s="268">
        <v>2</v>
      </c>
      <c r="J185" s="268">
        <v>0</v>
      </c>
      <c r="K185" s="1273" t="s">
        <v>250</v>
      </c>
      <c r="L185" s="1274">
        <v>0</v>
      </c>
      <c r="M185" s="1274">
        <v>200</v>
      </c>
      <c r="N185" s="1275">
        <v>0</v>
      </c>
      <c r="O185" s="1291"/>
      <c r="P185" s="1293"/>
      <c r="Q185" s="1286"/>
    </row>
    <row r="186" spans="1:17" ht="15.75" hidden="1" thickBot="1" x14ac:dyDescent="0.3">
      <c r="A186" s="200"/>
      <c r="B186" s="201"/>
      <c r="C186" s="352"/>
      <c r="D186" s="1280"/>
      <c r="E186" s="1277" t="s">
        <v>251</v>
      </c>
      <c r="F186" s="1189"/>
      <c r="G186" s="383" t="s">
        <v>252</v>
      </c>
      <c r="H186" s="279">
        <v>0</v>
      </c>
      <c r="I186" s="279">
        <v>30</v>
      </c>
      <c r="J186" s="279">
        <v>0</v>
      </c>
      <c r="K186" s="1278"/>
      <c r="L186" s="1279"/>
      <c r="M186" s="1279"/>
      <c r="N186" s="1294"/>
      <c r="O186" s="1292"/>
      <c r="P186" s="1294"/>
      <c r="Q186" s="1287"/>
    </row>
    <row r="187" spans="1:17" ht="16.5" hidden="1" customHeight="1" thickBot="1" x14ac:dyDescent="0.3">
      <c r="A187" s="200"/>
      <c r="B187" s="201"/>
      <c r="C187" s="352"/>
      <c r="D187" s="1281"/>
      <c r="E187" s="1140" t="s">
        <v>25</v>
      </c>
      <c r="F187" s="1140"/>
      <c r="G187" s="1141"/>
      <c r="H187" s="335">
        <f>SUM(H164:H186)</f>
        <v>604</v>
      </c>
      <c r="I187" s="335">
        <f t="shared" ref="I187:J187" si="5">SUM(I164:I186)</f>
        <v>626</v>
      </c>
      <c r="J187" s="335">
        <f t="shared" si="5"/>
        <v>20</v>
      </c>
      <c r="K187" s="1142"/>
      <c r="L187" s="1306"/>
      <c r="M187" s="1306"/>
      <c r="N187" s="1306"/>
      <c r="O187" s="1306"/>
      <c r="P187" s="337"/>
      <c r="Q187" s="338"/>
    </row>
    <row r="188" spans="1:17" ht="15.75" hidden="1" thickBot="1" x14ac:dyDescent="0.3">
      <c r="A188" s="200"/>
      <c r="B188" s="201"/>
      <c r="C188" s="352"/>
      <c r="D188" s="1094" t="s">
        <v>257</v>
      </c>
      <c r="E188" s="1307"/>
      <c r="F188" s="1307"/>
      <c r="G188" s="1307"/>
      <c r="H188" s="1307"/>
      <c r="I188" s="1307"/>
      <c r="J188" s="1307"/>
      <c r="K188" s="1307"/>
      <c r="L188" s="1307"/>
      <c r="M188" s="1307"/>
      <c r="N188" s="1307"/>
      <c r="O188" s="1307"/>
      <c r="P188" s="1307"/>
      <c r="Q188" s="1308"/>
    </row>
    <row r="189" spans="1:17" ht="90" hidden="1" thickBot="1" x14ac:dyDescent="0.3">
      <c r="A189" s="200"/>
      <c r="B189" s="201"/>
      <c r="C189" s="352"/>
      <c r="D189" s="266"/>
      <c r="E189" s="384" t="s">
        <v>258</v>
      </c>
      <c r="F189" s="385" t="s">
        <v>259</v>
      </c>
      <c r="G189" s="386" t="s">
        <v>45</v>
      </c>
      <c r="H189" s="387">
        <v>1033.6600000000001</v>
      </c>
      <c r="I189" s="387">
        <v>1503.61</v>
      </c>
      <c r="J189" s="387">
        <v>210</v>
      </c>
      <c r="K189" s="388" t="s">
        <v>260</v>
      </c>
      <c r="L189" s="388">
        <v>5</v>
      </c>
      <c r="M189" s="388">
        <v>8</v>
      </c>
      <c r="N189" s="388">
        <v>1</v>
      </c>
      <c r="O189" s="389" t="s">
        <v>261</v>
      </c>
      <c r="P189" s="388" t="s">
        <v>262</v>
      </c>
      <c r="Q189" s="390" t="s">
        <v>44</v>
      </c>
    </row>
    <row r="190" spans="1:17" ht="15.75" hidden="1" thickBot="1" x14ac:dyDescent="0.3">
      <c r="A190" s="200"/>
      <c r="B190" s="201"/>
      <c r="C190" s="352"/>
      <c r="D190" s="1164" t="s">
        <v>25</v>
      </c>
      <c r="E190" s="1206"/>
      <c r="F190" s="1206"/>
      <c r="G190" s="1206"/>
      <c r="H190" s="283">
        <f>H189</f>
        <v>1033.6600000000001</v>
      </c>
      <c r="I190" s="391">
        <f>I189</f>
        <v>1503.61</v>
      </c>
      <c r="J190" s="283">
        <f>J189</f>
        <v>210</v>
      </c>
      <c r="K190" s="1309"/>
      <c r="L190" s="1310"/>
      <c r="M190" s="1310"/>
      <c r="N190" s="1310"/>
      <c r="O190" s="1310"/>
      <c r="P190" s="392"/>
      <c r="Q190" s="393"/>
    </row>
    <row r="191" spans="1:17" ht="15.75" hidden="1" thickBot="1" x14ac:dyDescent="0.3">
      <c r="A191" s="200"/>
      <c r="B191" s="201"/>
      <c r="C191" s="352"/>
      <c r="D191" s="1295" t="s">
        <v>263</v>
      </c>
      <c r="E191" s="1196"/>
      <c r="F191" s="1196"/>
      <c r="G191" s="1196"/>
      <c r="H191" s="1196"/>
      <c r="I191" s="1196"/>
      <c r="J191" s="1196"/>
      <c r="K191" s="1196"/>
      <c r="L191" s="1196"/>
      <c r="M191" s="1196"/>
      <c r="N191" s="1196"/>
      <c r="O191" s="1196"/>
      <c r="P191" s="1196"/>
      <c r="Q191" s="1197"/>
    </row>
    <row r="192" spans="1:17" ht="6" hidden="1" customHeight="1" x14ac:dyDescent="0.25">
      <c r="A192" s="200"/>
      <c r="B192" s="201"/>
      <c r="C192" s="352"/>
      <c r="D192" s="266"/>
      <c r="E192" s="394" t="s">
        <v>264</v>
      </c>
      <c r="F192" s="395" t="s">
        <v>265</v>
      </c>
      <c r="G192" s="250" t="s">
        <v>24</v>
      </c>
      <c r="H192" s="396">
        <v>120</v>
      </c>
      <c r="I192" s="396">
        <v>550</v>
      </c>
      <c r="J192" s="397">
        <v>200</v>
      </c>
      <c r="K192" s="398" t="s">
        <v>266</v>
      </c>
      <c r="L192" s="399">
        <v>14</v>
      </c>
      <c r="M192" s="400">
        <v>77</v>
      </c>
      <c r="N192" s="358">
        <v>100</v>
      </c>
      <c r="O192" s="358" t="s">
        <v>267</v>
      </c>
      <c r="P192" s="401" t="s">
        <v>101</v>
      </c>
      <c r="Q192" s="1296" t="s">
        <v>96</v>
      </c>
    </row>
    <row r="193" spans="1:17" ht="15.75" hidden="1" thickBot="1" x14ac:dyDescent="0.3">
      <c r="A193" s="200"/>
      <c r="B193" s="201"/>
      <c r="C193" s="352"/>
      <c r="D193" s="266"/>
      <c r="E193" s="1171" t="s">
        <v>268</v>
      </c>
      <c r="F193" s="1272" t="s">
        <v>269</v>
      </c>
      <c r="G193" s="213" t="s">
        <v>24</v>
      </c>
      <c r="H193" s="227">
        <v>70</v>
      </c>
      <c r="I193" s="227">
        <v>190</v>
      </c>
      <c r="J193" s="268">
        <v>50</v>
      </c>
      <c r="K193" s="1131" t="s">
        <v>270</v>
      </c>
      <c r="L193" s="1300">
        <v>132</v>
      </c>
      <c r="M193" s="1300">
        <v>367</v>
      </c>
      <c r="N193" s="1300">
        <v>50</v>
      </c>
      <c r="O193" s="1301" t="s">
        <v>271</v>
      </c>
      <c r="P193" s="1302" t="s">
        <v>128</v>
      </c>
      <c r="Q193" s="1297"/>
    </row>
    <row r="194" spans="1:17" ht="15.75" hidden="1" thickBot="1" x14ac:dyDescent="0.3">
      <c r="A194" s="200"/>
      <c r="B194" s="201"/>
      <c r="C194" s="352"/>
      <c r="D194" s="266"/>
      <c r="E194" s="1299"/>
      <c r="F194" s="1212"/>
      <c r="G194" s="213" t="s">
        <v>68</v>
      </c>
      <c r="H194" s="227">
        <v>66</v>
      </c>
      <c r="I194" s="227">
        <v>183</v>
      </c>
      <c r="J194" s="268">
        <v>0</v>
      </c>
      <c r="K194" s="1221"/>
      <c r="L194" s="1221"/>
      <c r="M194" s="1221"/>
      <c r="N194" s="1221"/>
      <c r="O194" s="1221"/>
      <c r="P194" s="1303"/>
      <c r="Q194" s="1297"/>
    </row>
    <row r="195" spans="1:17" ht="15.75" hidden="1" thickBot="1" x14ac:dyDescent="0.3">
      <c r="A195" s="200"/>
      <c r="B195" s="201"/>
      <c r="C195" s="352"/>
      <c r="D195" s="266"/>
      <c r="E195" s="1260" t="s">
        <v>272</v>
      </c>
      <c r="F195" s="1270" t="s">
        <v>273</v>
      </c>
      <c r="G195" s="1115" t="s">
        <v>24</v>
      </c>
      <c r="H195" s="1266">
        <v>0</v>
      </c>
      <c r="I195" s="1266">
        <v>20</v>
      </c>
      <c r="J195" s="1322">
        <v>0</v>
      </c>
      <c r="K195" s="1313" t="s">
        <v>274</v>
      </c>
      <c r="L195" s="1300">
        <v>0</v>
      </c>
      <c r="M195" s="1300">
        <v>1</v>
      </c>
      <c r="N195" s="1300">
        <v>0</v>
      </c>
      <c r="O195" s="1301" t="s">
        <v>267</v>
      </c>
      <c r="P195" s="1317" t="s">
        <v>173</v>
      </c>
      <c r="Q195" s="1297"/>
    </row>
    <row r="196" spans="1:17" ht="15.75" hidden="1" thickBot="1" x14ac:dyDescent="0.3">
      <c r="A196" s="200"/>
      <c r="B196" s="201"/>
      <c r="C196" s="352"/>
      <c r="D196" s="266"/>
      <c r="E196" s="1261" t="s">
        <v>275</v>
      </c>
      <c r="F196" s="1320"/>
      <c r="G196" s="1116"/>
      <c r="H196" s="1321"/>
      <c r="I196" s="1321"/>
      <c r="J196" s="1323"/>
      <c r="K196" s="1221"/>
      <c r="L196" s="1314"/>
      <c r="M196" s="1314"/>
      <c r="N196" s="1314"/>
      <c r="O196" s="1222"/>
      <c r="P196" s="1318"/>
      <c r="Q196" s="1297"/>
    </row>
    <row r="197" spans="1:17" ht="15.75" hidden="1" thickBot="1" x14ac:dyDescent="0.3">
      <c r="A197" s="200"/>
      <c r="B197" s="201"/>
      <c r="C197" s="352"/>
      <c r="D197" s="266"/>
      <c r="E197" s="1199" t="s">
        <v>275</v>
      </c>
      <c r="F197" s="1271"/>
      <c r="G197" s="213" t="s">
        <v>45</v>
      </c>
      <c r="H197" s="268">
        <v>0</v>
      </c>
      <c r="I197" s="268">
        <v>0</v>
      </c>
      <c r="J197" s="402">
        <v>0</v>
      </c>
      <c r="K197" s="225" t="s">
        <v>276</v>
      </c>
      <c r="L197" s="1312"/>
      <c r="M197" s="1312"/>
      <c r="N197" s="1312"/>
      <c r="O197" s="1222"/>
      <c r="P197" s="1318"/>
      <c r="Q197" s="1297"/>
    </row>
    <row r="198" spans="1:17" ht="26.25" hidden="1" thickBot="1" x14ac:dyDescent="0.3">
      <c r="A198" s="200"/>
      <c r="B198" s="201"/>
      <c r="C198" s="352"/>
      <c r="D198" s="266"/>
      <c r="E198" s="1260" t="s">
        <v>277</v>
      </c>
      <c r="F198" s="1270" t="s">
        <v>278</v>
      </c>
      <c r="G198" s="226" t="s">
        <v>24</v>
      </c>
      <c r="H198" s="403">
        <v>0</v>
      </c>
      <c r="I198" s="403">
        <v>30</v>
      </c>
      <c r="J198" s="404">
        <v>0</v>
      </c>
      <c r="K198" s="225" t="s">
        <v>274</v>
      </c>
      <c r="L198" s="1300">
        <v>0</v>
      </c>
      <c r="M198" s="1300">
        <v>1</v>
      </c>
      <c r="N198" s="1300">
        <v>0</v>
      </c>
      <c r="O198" s="1222"/>
      <c r="P198" s="1318"/>
      <c r="Q198" s="1297"/>
    </row>
    <row r="199" spans="1:17" ht="15.75" hidden="1" thickBot="1" x14ac:dyDescent="0.3">
      <c r="A199" s="200"/>
      <c r="B199" s="201"/>
      <c r="C199" s="352"/>
      <c r="D199" s="266"/>
      <c r="E199" s="1277"/>
      <c r="F199" s="1304"/>
      <c r="G199" s="230" t="s">
        <v>45</v>
      </c>
      <c r="H199" s="279">
        <v>0</v>
      </c>
      <c r="I199" s="279">
        <v>0</v>
      </c>
      <c r="J199" s="405">
        <v>0</v>
      </c>
      <c r="K199" s="406" t="s">
        <v>276</v>
      </c>
      <c r="L199" s="1305"/>
      <c r="M199" s="1305"/>
      <c r="N199" s="1305"/>
      <c r="O199" s="1223"/>
      <c r="P199" s="1319"/>
      <c r="Q199" s="1298"/>
    </row>
    <row r="200" spans="1:17" ht="15.75" hidden="1" thickBot="1" x14ac:dyDescent="0.3">
      <c r="A200" s="431"/>
      <c r="B200" s="432"/>
      <c r="C200" s="433"/>
      <c r="D200" s="1164" t="s">
        <v>25</v>
      </c>
      <c r="E200" s="1206"/>
      <c r="F200" s="1206"/>
      <c r="G200" s="1206"/>
      <c r="H200" s="434">
        <f>SUM(H192:H199)</f>
        <v>256</v>
      </c>
      <c r="I200" s="434">
        <f t="shared" ref="I200:J200" si="6">SUM(I192:I199)</f>
        <v>973</v>
      </c>
      <c r="J200" s="434">
        <f t="shared" si="6"/>
        <v>250</v>
      </c>
      <c r="K200" s="1143"/>
      <c r="L200" s="1143"/>
      <c r="M200" s="1143"/>
      <c r="N200" s="1143"/>
      <c r="O200" s="1143"/>
      <c r="P200" s="1315"/>
      <c r="Q200" s="1316"/>
    </row>
    <row r="201" spans="1:17" hidden="1" x14ac:dyDescent="0.25">
      <c r="A201" s="200"/>
      <c r="B201" s="201"/>
      <c r="C201" s="352"/>
      <c r="D201" s="1094" t="s">
        <v>279</v>
      </c>
      <c r="E201" s="1095"/>
      <c r="F201" s="1095"/>
      <c r="G201" s="1095"/>
      <c r="H201" s="1095"/>
      <c r="I201" s="1095"/>
      <c r="J201" s="1095"/>
      <c r="K201" s="1095"/>
      <c r="L201" s="1095"/>
      <c r="M201" s="1095"/>
      <c r="N201" s="1095"/>
      <c r="O201" s="1095"/>
      <c r="P201" s="1095"/>
      <c r="Q201" s="1208"/>
    </row>
    <row r="202" spans="1:17" hidden="1" x14ac:dyDescent="0.25">
      <c r="A202" s="200"/>
      <c r="B202" s="201"/>
      <c r="C202" s="352"/>
      <c r="D202" s="266"/>
      <c r="E202" s="1334" t="s">
        <v>280</v>
      </c>
      <c r="F202" s="1335" t="s">
        <v>281</v>
      </c>
      <c r="G202" s="1136" t="s">
        <v>45</v>
      </c>
      <c r="H202" s="1336">
        <v>0.5</v>
      </c>
      <c r="I202" s="1337">
        <v>0</v>
      </c>
      <c r="J202" s="1337">
        <v>0</v>
      </c>
      <c r="K202" s="1335" t="s">
        <v>282</v>
      </c>
      <c r="L202" s="1311">
        <v>8</v>
      </c>
      <c r="M202" s="1311">
        <v>0</v>
      </c>
      <c r="N202" s="1311">
        <v>0</v>
      </c>
      <c r="O202" s="1324" t="s">
        <v>94</v>
      </c>
      <c r="P202" s="1282" t="s">
        <v>132</v>
      </c>
      <c r="Q202" s="1224" t="s">
        <v>283</v>
      </c>
    </row>
    <row r="203" spans="1:17" hidden="1" x14ac:dyDescent="0.25">
      <c r="A203" s="200"/>
      <c r="B203" s="201"/>
      <c r="C203" s="352"/>
      <c r="D203" s="266"/>
      <c r="E203" s="1326"/>
      <c r="F203" s="1139" t="s">
        <v>284</v>
      </c>
      <c r="G203" s="1116"/>
      <c r="H203" s="1328"/>
      <c r="I203" s="1321"/>
      <c r="J203" s="1267"/>
      <c r="K203" s="1221"/>
      <c r="L203" s="1312"/>
      <c r="M203" s="1312"/>
      <c r="N203" s="1312"/>
      <c r="O203" s="1222"/>
      <c r="P203" s="1222"/>
      <c r="Q203" s="1286"/>
    </row>
    <row r="204" spans="1:17" hidden="1" x14ac:dyDescent="0.25">
      <c r="A204" s="200"/>
      <c r="B204" s="201"/>
      <c r="C204" s="352"/>
      <c r="D204" s="266"/>
      <c r="E204" s="1325" t="s">
        <v>285</v>
      </c>
      <c r="F204" s="1131" t="s">
        <v>286</v>
      </c>
      <c r="G204" s="1115" t="s">
        <v>45</v>
      </c>
      <c r="H204" s="1327">
        <v>0</v>
      </c>
      <c r="I204" s="1266">
        <v>5</v>
      </c>
      <c r="J204" s="1266">
        <v>0</v>
      </c>
      <c r="K204" s="1131" t="s">
        <v>282</v>
      </c>
      <c r="L204" s="1300">
        <v>0</v>
      </c>
      <c r="M204" s="1300">
        <v>1</v>
      </c>
      <c r="N204" s="1300">
        <v>0</v>
      </c>
      <c r="O204" s="1222"/>
      <c r="P204" s="1222"/>
      <c r="Q204" s="1286"/>
    </row>
    <row r="205" spans="1:17" hidden="1" x14ac:dyDescent="0.25">
      <c r="A205" s="200"/>
      <c r="B205" s="201"/>
      <c r="C205" s="352"/>
      <c r="D205" s="266"/>
      <c r="E205" s="1326"/>
      <c r="F205" s="1139" t="s">
        <v>287</v>
      </c>
      <c r="G205" s="1116"/>
      <c r="H205" s="1328"/>
      <c r="I205" s="1321"/>
      <c r="J205" s="1267"/>
      <c r="K205" s="1221"/>
      <c r="L205" s="1312"/>
      <c r="M205" s="1312"/>
      <c r="N205" s="1312"/>
      <c r="O205" s="1222"/>
      <c r="P205" s="1222"/>
      <c r="Q205" s="1286"/>
    </row>
    <row r="206" spans="1:17" hidden="1" x14ac:dyDescent="0.25">
      <c r="A206" s="200"/>
      <c r="B206" s="201"/>
      <c r="C206" s="352"/>
      <c r="D206" s="266"/>
      <c r="E206" s="1325" t="s">
        <v>288</v>
      </c>
      <c r="F206" s="1131" t="s">
        <v>284</v>
      </c>
      <c r="G206" s="1115" t="s">
        <v>45</v>
      </c>
      <c r="H206" s="1327">
        <v>0</v>
      </c>
      <c r="I206" s="1266">
        <v>1</v>
      </c>
      <c r="J206" s="1266">
        <v>0</v>
      </c>
      <c r="K206" s="1131" t="s">
        <v>282</v>
      </c>
      <c r="L206" s="1332">
        <v>0</v>
      </c>
      <c r="M206" s="1300">
        <v>8</v>
      </c>
      <c r="N206" s="1300">
        <v>0</v>
      </c>
      <c r="O206" s="1222"/>
      <c r="P206" s="1222"/>
      <c r="Q206" s="1286"/>
    </row>
    <row r="207" spans="1:17" hidden="1" x14ac:dyDescent="0.25">
      <c r="A207" s="200"/>
      <c r="B207" s="201"/>
      <c r="C207" s="352"/>
      <c r="D207" s="266"/>
      <c r="E207" s="1329"/>
      <c r="F207" s="1099" t="s">
        <v>286</v>
      </c>
      <c r="G207" s="1116"/>
      <c r="H207" s="1330"/>
      <c r="I207" s="1331"/>
      <c r="J207" s="1267"/>
      <c r="K207" s="1221"/>
      <c r="L207" s="1333"/>
      <c r="M207" s="1312"/>
      <c r="N207" s="1312"/>
      <c r="O207" s="1222"/>
      <c r="P207" s="1222"/>
      <c r="Q207" s="1286"/>
    </row>
    <row r="208" spans="1:17" ht="27.75" hidden="1" customHeight="1" x14ac:dyDescent="0.25">
      <c r="A208" s="200"/>
      <c r="B208" s="201"/>
      <c r="C208" s="352"/>
      <c r="D208" s="266"/>
      <c r="E208" s="1325" t="s">
        <v>289</v>
      </c>
      <c r="F208" s="1131" t="s">
        <v>290</v>
      </c>
      <c r="G208" s="1115" t="s">
        <v>45</v>
      </c>
      <c r="H208" s="1327">
        <v>0</v>
      </c>
      <c r="I208" s="1266">
        <v>26</v>
      </c>
      <c r="J208" s="1266">
        <v>0</v>
      </c>
      <c r="K208" s="1131" t="s">
        <v>282</v>
      </c>
      <c r="L208" s="1300">
        <v>8</v>
      </c>
      <c r="M208" s="1300">
        <v>0</v>
      </c>
      <c r="N208" s="1300">
        <v>6</v>
      </c>
      <c r="O208" s="1222"/>
      <c r="P208" s="1221"/>
      <c r="Q208" s="1286"/>
    </row>
    <row r="209" spans="1:17" hidden="1" x14ac:dyDescent="0.25">
      <c r="A209" s="200"/>
      <c r="B209" s="201"/>
      <c r="C209" s="352"/>
      <c r="D209" s="266"/>
      <c r="E209" s="1329"/>
      <c r="F209" s="1139" t="s">
        <v>291</v>
      </c>
      <c r="G209" s="1116"/>
      <c r="H209" s="1328"/>
      <c r="I209" s="1321"/>
      <c r="J209" s="1267"/>
      <c r="K209" s="1221"/>
      <c r="L209" s="1338"/>
      <c r="M209" s="1338"/>
      <c r="N209" s="1338"/>
      <c r="O209" s="1222"/>
      <c r="P209" s="435"/>
      <c r="Q209" s="1286"/>
    </row>
    <row r="210" spans="1:17" ht="22.5" hidden="1" customHeight="1" x14ac:dyDescent="0.25">
      <c r="A210" s="200"/>
      <c r="B210" s="201"/>
      <c r="C210" s="352"/>
      <c r="D210" s="266"/>
      <c r="E210" s="1260" t="s">
        <v>292</v>
      </c>
      <c r="F210" s="1270" t="s">
        <v>293</v>
      </c>
      <c r="G210" s="1115" t="s">
        <v>24</v>
      </c>
      <c r="H210" s="1339">
        <v>0</v>
      </c>
      <c r="I210" s="1339">
        <v>8</v>
      </c>
      <c r="J210" s="1339">
        <v>0</v>
      </c>
      <c r="K210" s="1115" t="s">
        <v>294</v>
      </c>
      <c r="L210" s="1300">
        <v>0</v>
      </c>
      <c r="M210" s="1300">
        <v>1</v>
      </c>
      <c r="N210" s="1300">
        <v>0</v>
      </c>
      <c r="O210" s="1222"/>
      <c r="P210" s="1275" t="s">
        <v>173</v>
      </c>
      <c r="Q210" s="1286"/>
    </row>
    <row r="211" spans="1:17" hidden="1" x14ac:dyDescent="0.25">
      <c r="A211" s="200"/>
      <c r="B211" s="201"/>
      <c r="C211" s="352"/>
      <c r="D211" s="266"/>
      <c r="E211" s="1199"/>
      <c r="F211" s="1116"/>
      <c r="G211" s="1116"/>
      <c r="H211" s="1331"/>
      <c r="I211" s="1331"/>
      <c r="J211" s="1267"/>
      <c r="K211" s="1221"/>
      <c r="L211" s="1338"/>
      <c r="M211" s="1338"/>
      <c r="N211" s="1338"/>
      <c r="O211" s="1222"/>
      <c r="P211" s="1222"/>
      <c r="Q211" s="1286"/>
    </row>
    <row r="212" spans="1:17" ht="76.5" hidden="1" x14ac:dyDescent="0.25">
      <c r="A212" s="200"/>
      <c r="B212" s="201"/>
      <c r="C212" s="352"/>
      <c r="D212" s="266"/>
      <c r="E212" s="255" t="s">
        <v>295</v>
      </c>
      <c r="F212" s="267" t="s">
        <v>296</v>
      </c>
      <c r="G212" s="213" t="s">
        <v>24</v>
      </c>
      <c r="H212" s="436">
        <v>0</v>
      </c>
      <c r="I212" s="227">
        <v>10</v>
      </c>
      <c r="J212" s="227">
        <v>50</v>
      </c>
      <c r="K212" s="437" t="s">
        <v>297</v>
      </c>
      <c r="L212" s="363">
        <v>0</v>
      </c>
      <c r="M212" s="438">
        <v>1</v>
      </c>
      <c r="N212" s="363">
        <v>100</v>
      </c>
      <c r="O212" s="1222"/>
      <c r="P212" s="1222"/>
      <c r="Q212" s="1286"/>
    </row>
    <row r="213" spans="1:17" ht="64.5" hidden="1" thickBot="1" x14ac:dyDescent="0.3">
      <c r="A213" s="200"/>
      <c r="B213" s="201"/>
      <c r="C213" s="352"/>
      <c r="D213" s="266"/>
      <c r="E213" s="366" t="s">
        <v>298</v>
      </c>
      <c r="F213" s="267" t="s">
        <v>299</v>
      </c>
      <c r="G213" s="213" t="s">
        <v>24</v>
      </c>
      <c r="H213" s="436">
        <v>0</v>
      </c>
      <c r="I213" s="227">
        <v>7</v>
      </c>
      <c r="J213" s="227">
        <v>0</v>
      </c>
      <c r="K213" s="437" t="s">
        <v>300</v>
      </c>
      <c r="L213" s="363">
        <v>0</v>
      </c>
      <c r="M213" s="438">
        <v>1</v>
      </c>
      <c r="N213" s="363">
        <v>0</v>
      </c>
      <c r="O213" s="1222"/>
      <c r="P213" s="1222"/>
      <c r="Q213" s="1286"/>
    </row>
    <row r="214" spans="1:17" ht="51.75" hidden="1" thickBot="1" x14ac:dyDescent="0.3">
      <c r="A214" s="200"/>
      <c r="B214" s="201"/>
      <c r="C214" s="352"/>
      <c r="D214" s="266"/>
      <c r="E214" s="255" t="s">
        <v>301</v>
      </c>
      <c r="F214" s="381" t="s">
        <v>302</v>
      </c>
      <c r="G214" s="213" t="s">
        <v>24</v>
      </c>
      <c r="H214" s="439">
        <v>0</v>
      </c>
      <c r="I214" s="440">
        <v>0</v>
      </c>
      <c r="J214" s="440">
        <v>45</v>
      </c>
      <c r="K214" s="437" t="s">
        <v>300</v>
      </c>
      <c r="L214" s="363">
        <v>0</v>
      </c>
      <c r="M214" s="438">
        <v>0</v>
      </c>
      <c r="N214" s="363">
        <v>1</v>
      </c>
      <c r="O214" s="1222"/>
      <c r="P214" s="1222"/>
      <c r="Q214" s="1286"/>
    </row>
    <row r="215" spans="1:17" ht="64.5" hidden="1" thickBot="1" x14ac:dyDescent="0.3">
      <c r="A215" s="200"/>
      <c r="B215" s="201"/>
      <c r="C215" s="352"/>
      <c r="D215" s="266"/>
      <c r="E215" s="415" t="s">
        <v>303</v>
      </c>
      <c r="F215" s="230" t="s">
        <v>304</v>
      </c>
      <c r="G215" s="230" t="s">
        <v>24</v>
      </c>
      <c r="H215" s="441">
        <v>0</v>
      </c>
      <c r="I215" s="231">
        <v>30</v>
      </c>
      <c r="J215" s="231">
        <v>0</v>
      </c>
      <c r="K215" s="442" t="s">
        <v>300</v>
      </c>
      <c r="L215" s="443">
        <v>0</v>
      </c>
      <c r="M215" s="443">
        <v>1</v>
      </c>
      <c r="N215" s="443">
        <v>0</v>
      </c>
      <c r="O215" s="1223"/>
      <c r="P215" s="1223"/>
      <c r="Q215" s="1287"/>
    </row>
    <row r="216" spans="1:17" ht="15.75" hidden="1" thickBot="1" x14ac:dyDescent="0.3">
      <c r="A216" s="200"/>
      <c r="B216" s="201"/>
      <c r="C216" s="352"/>
      <c r="D216" s="1340" t="s">
        <v>25</v>
      </c>
      <c r="E216" s="1341"/>
      <c r="F216" s="1341"/>
      <c r="G216" s="1341"/>
      <c r="H216" s="283">
        <f>SUM(H202:H215)</f>
        <v>0.5</v>
      </c>
      <c r="I216" s="444">
        <f>SUM(I202:I215)</f>
        <v>87</v>
      </c>
      <c r="J216" s="445">
        <f>SUM(J202:J215)</f>
        <v>95</v>
      </c>
      <c r="K216" s="1342"/>
      <c r="L216" s="1343"/>
      <c r="M216" s="1343"/>
      <c r="N216" s="1343"/>
      <c r="O216" s="1343"/>
      <c r="P216" s="1343"/>
      <c r="Q216" s="1344"/>
    </row>
    <row r="217" spans="1:17" ht="15.75" hidden="1" thickBot="1" x14ac:dyDescent="0.3">
      <c r="A217" s="200"/>
      <c r="B217" s="201"/>
      <c r="C217" s="1345" t="s">
        <v>26</v>
      </c>
      <c r="D217" s="1346"/>
      <c r="E217" s="1346"/>
      <c r="F217" s="1346"/>
      <c r="G217" s="1347"/>
      <c r="H217" s="265">
        <f>H187+H190+H200+H216</f>
        <v>1894.16</v>
      </c>
      <c r="I217" s="265">
        <f>I187+I190+I200+I216</f>
        <v>3189.6099999999997</v>
      </c>
      <c r="J217" s="265">
        <f>J187+J190+J200+J216</f>
        <v>575</v>
      </c>
      <c r="K217" s="1147"/>
      <c r="L217" s="1348"/>
      <c r="M217" s="1348"/>
      <c r="N217" s="1348"/>
      <c r="O217" s="1348"/>
      <c r="P217" s="1348"/>
      <c r="Q217" s="1349"/>
    </row>
    <row r="218" spans="1:17" ht="15.75" thickBot="1" x14ac:dyDescent="0.3">
      <c r="A218" s="200"/>
      <c r="B218" s="446"/>
      <c r="C218" s="447" t="s">
        <v>305</v>
      </c>
      <c r="D218" s="1357" t="s">
        <v>306</v>
      </c>
      <c r="E218" s="1358"/>
      <c r="F218" s="1358"/>
      <c r="G218" s="1358"/>
      <c r="H218" s="1358"/>
      <c r="I218" s="1358"/>
      <c r="J218" s="1358"/>
      <c r="K218" s="1358"/>
      <c r="L218" s="1358"/>
      <c r="M218" s="1358"/>
      <c r="N218" s="1358"/>
      <c r="O218" s="1358"/>
      <c r="P218" s="1358"/>
      <c r="Q218" s="1359"/>
    </row>
    <row r="219" spans="1:17" ht="15.75" thickBot="1" x14ac:dyDescent="0.3">
      <c r="A219" s="200"/>
      <c r="B219" s="446"/>
      <c r="C219" s="352"/>
      <c r="D219" s="413" t="s">
        <v>307</v>
      </c>
      <c r="E219" s="1360" t="s">
        <v>308</v>
      </c>
      <c r="F219" s="1360"/>
      <c r="G219" s="1360"/>
      <c r="H219" s="1240"/>
      <c r="I219" s="1240"/>
      <c r="J219" s="1240"/>
      <c r="K219" s="1360"/>
      <c r="L219" s="1240"/>
      <c r="M219" s="1240"/>
      <c r="N219" s="1360"/>
      <c r="O219" s="1360"/>
      <c r="P219" s="1360"/>
      <c r="Q219" s="1361"/>
    </row>
    <row r="220" spans="1:17" ht="63.75" x14ac:dyDescent="0.25">
      <c r="A220" s="200"/>
      <c r="B220" s="446"/>
      <c r="C220" s="352"/>
      <c r="D220" s="414"/>
      <c r="E220" s="353" t="s">
        <v>309</v>
      </c>
      <c r="F220" s="354" t="s">
        <v>310</v>
      </c>
      <c r="G220" s="585" t="s">
        <v>252</v>
      </c>
      <c r="H220" s="589">
        <v>5</v>
      </c>
      <c r="I220" s="731"/>
      <c r="J220" s="575"/>
      <c r="K220" s="596" t="s">
        <v>311</v>
      </c>
      <c r="L220" s="1602">
        <v>93.14</v>
      </c>
      <c r="M220" s="258"/>
      <c r="N220" s="601">
        <v>720</v>
      </c>
      <c r="O220" s="1311" t="s">
        <v>736</v>
      </c>
      <c r="P220" s="1311" t="s">
        <v>214</v>
      </c>
      <c r="Q220" s="1186" t="s">
        <v>96</v>
      </c>
    </row>
    <row r="221" spans="1:17" ht="89.25" x14ac:dyDescent="0.25">
      <c r="A221" s="200"/>
      <c r="B221" s="446"/>
      <c r="C221" s="352"/>
      <c r="D221" s="414"/>
      <c r="E221" s="366" t="s">
        <v>313</v>
      </c>
      <c r="F221" s="359" t="s">
        <v>314</v>
      </c>
      <c r="G221" s="381" t="s">
        <v>252</v>
      </c>
      <c r="H221" s="589">
        <v>4</v>
      </c>
      <c r="I221" s="731"/>
      <c r="J221" s="575"/>
      <c r="K221" s="572" t="s">
        <v>315</v>
      </c>
      <c r="L221" s="1603">
        <v>80</v>
      </c>
      <c r="M221" s="602"/>
      <c r="N221" s="602">
        <v>1.5</v>
      </c>
      <c r="O221" s="1314"/>
      <c r="P221" s="1314"/>
      <c r="Q221" s="1216"/>
    </row>
    <row r="222" spans="1:17" ht="38.25" x14ac:dyDescent="0.25">
      <c r="A222" s="200"/>
      <c r="B222" s="446"/>
      <c r="C222" s="352"/>
      <c r="D222" s="414"/>
      <c r="E222" s="255" t="s">
        <v>316</v>
      </c>
      <c r="F222" s="359" t="s">
        <v>317</v>
      </c>
      <c r="G222" s="381" t="s">
        <v>252</v>
      </c>
      <c r="H222" s="589">
        <v>8</v>
      </c>
      <c r="I222" s="731"/>
      <c r="J222" s="575"/>
      <c r="K222" s="572" t="s">
        <v>597</v>
      </c>
      <c r="L222" s="1602">
        <v>80</v>
      </c>
      <c r="M222" s="258"/>
      <c r="N222" s="258">
        <v>10</v>
      </c>
      <c r="O222" s="1314"/>
      <c r="P222" s="1314"/>
      <c r="Q222" s="1216"/>
    </row>
    <row r="223" spans="1:17" ht="50.25" customHeight="1" x14ac:dyDescent="0.25">
      <c r="A223" s="200"/>
      <c r="B223" s="446"/>
      <c r="C223" s="352"/>
      <c r="D223" s="414"/>
      <c r="E223" s="366" t="s">
        <v>318</v>
      </c>
      <c r="F223" s="359" t="s">
        <v>319</v>
      </c>
      <c r="G223" s="381" t="s">
        <v>252</v>
      </c>
      <c r="H223" s="587">
        <v>30</v>
      </c>
      <c r="I223" s="436"/>
      <c r="J223" s="436"/>
      <c r="K223" s="572" t="s">
        <v>320</v>
      </c>
      <c r="L223" s="1602">
        <v>2400</v>
      </c>
      <c r="M223" s="258"/>
      <c r="N223" s="258">
        <v>15000</v>
      </c>
      <c r="O223" s="1314"/>
      <c r="P223" s="1314"/>
      <c r="Q223" s="1216"/>
    </row>
    <row r="224" spans="1:17" ht="25.5" hidden="1" x14ac:dyDescent="0.25">
      <c r="A224" s="200"/>
      <c r="B224" s="446"/>
      <c r="C224" s="352"/>
      <c r="D224" s="414"/>
      <c r="E224" s="255" t="s">
        <v>321</v>
      </c>
      <c r="F224" s="359" t="s">
        <v>322</v>
      </c>
      <c r="G224" s="213" t="s">
        <v>252</v>
      </c>
      <c r="H224" s="729">
        <v>30</v>
      </c>
      <c r="I224" s="728"/>
      <c r="J224" s="576">
        <v>30</v>
      </c>
      <c r="K224" s="572" t="s">
        <v>323</v>
      </c>
      <c r="L224" s="907">
        <v>6</v>
      </c>
      <c r="M224" s="608">
        <v>6</v>
      </c>
      <c r="N224" s="258">
        <v>6</v>
      </c>
      <c r="O224" s="1314"/>
      <c r="P224" s="1314"/>
      <c r="Q224" s="1216"/>
    </row>
    <row r="225" spans="1:17" ht="38.25" hidden="1" x14ac:dyDescent="0.25">
      <c r="A225" s="200"/>
      <c r="B225" s="446"/>
      <c r="C225" s="352"/>
      <c r="D225" s="414"/>
      <c r="E225" s="255" t="s">
        <v>324</v>
      </c>
      <c r="F225" s="359" t="s">
        <v>325</v>
      </c>
      <c r="G225" s="213" t="s">
        <v>252</v>
      </c>
      <c r="H225" s="726">
        <v>190</v>
      </c>
      <c r="I225" s="436"/>
      <c r="J225" s="436">
        <v>0</v>
      </c>
      <c r="K225" s="275" t="s">
        <v>326</v>
      </c>
      <c r="L225" s="908">
        <v>0.4</v>
      </c>
      <c r="M225" s="611">
        <v>0</v>
      </c>
      <c r="N225" s="259">
        <v>0</v>
      </c>
      <c r="O225" s="1314"/>
      <c r="P225" s="1314"/>
      <c r="Q225" s="1216"/>
    </row>
    <row r="226" spans="1:17" ht="51" hidden="1" x14ac:dyDescent="0.25">
      <c r="A226" s="200"/>
      <c r="B226" s="446"/>
      <c r="C226" s="352"/>
      <c r="D226" s="414"/>
      <c r="E226" s="255" t="s">
        <v>327</v>
      </c>
      <c r="F226" s="359" t="s">
        <v>328</v>
      </c>
      <c r="G226" s="213" t="s">
        <v>252</v>
      </c>
      <c r="H226" s="726">
        <v>200</v>
      </c>
      <c r="I226" s="436"/>
      <c r="J226" s="436">
        <v>400</v>
      </c>
      <c r="K226" s="275" t="s">
        <v>329</v>
      </c>
      <c r="L226" s="909">
        <v>20</v>
      </c>
      <c r="M226" s="611">
        <v>60</v>
      </c>
      <c r="N226" s="603">
        <v>100</v>
      </c>
      <c r="O226" s="1351" t="s">
        <v>330</v>
      </c>
      <c r="P226" s="1350"/>
      <c r="Q226" s="1216"/>
    </row>
    <row r="227" spans="1:17" ht="0.75" hidden="1" customHeight="1" x14ac:dyDescent="0.25">
      <c r="A227" s="200"/>
      <c r="B227" s="446"/>
      <c r="C227" s="352"/>
      <c r="D227" s="414"/>
      <c r="E227" s="1260" t="s">
        <v>331</v>
      </c>
      <c r="F227" s="1270" t="s">
        <v>332</v>
      </c>
      <c r="G227" s="1115" t="s">
        <v>252</v>
      </c>
      <c r="H227" s="1339">
        <v>9</v>
      </c>
      <c r="I227" s="1353"/>
      <c r="J227" s="1353">
        <v>0</v>
      </c>
      <c r="K227" s="275" t="s">
        <v>329</v>
      </c>
      <c r="L227" s="909">
        <v>0</v>
      </c>
      <c r="M227" s="611">
        <v>100</v>
      </c>
      <c r="N227" s="603">
        <v>0</v>
      </c>
      <c r="O227" s="1351"/>
      <c r="P227" s="1350"/>
      <c r="Q227" s="1216"/>
    </row>
    <row r="228" spans="1:17" hidden="1" x14ac:dyDescent="0.25">
      <c r="A228" s="200"/>
      <c r="B228" s="446"/>
      <c r="C228" s="352"/>
      <c r="D228" s="414"/>
      <c r="E228" s="1329"/>
      <c r="F228" s="1352"/>
      <c r="G228" s="1352"/>
      <c r="H228" s="1289"/>
      <c r="I228" s="1265"/>
      <c r="J228" s="1265"/>
      <c r="K228" s="451" t="s">
        <v>333</v>
      </c>
      <c r="L228" s="909">
        <v>1</v>
      </c>
      <c r="M228" s="611">
        <v>0</v>
      </c>
      <c r="N228" s="603">
        <v>0</v>
      </c>
      <c r="O228" s="1351"/>
      <c r="P228" s="1350"/>
      <c r="Q228" s="1216"/>
    </row>
    <row r="229" spans="1:17" ht="51" hidden="1" x14ac:dyDescent="0.25">
      <c r="A229" s="200"/>
      <c r="B229" s="446"/>
      <c r="C229" s="352"/>
      <c r="D229" s="414"/>
      <c r="E229" s="255" t="s">
        <v>334</v>
      </c>
      <c r="F229" s="267" t="s">
        <v>335</v>
      </c>
      <c r="G229" s="213" t="s">
        <v>252</v>
      </c>
      <c r="H229" s="726">
        <v>0</v>
      </c>
      <c r="I229" s="436"/>
      <c r="J229" s="436">
        <v>0</v>
      </c>
      <c r="K229" s="572" t="s">
        <v>326</v>
      </c>
      <c r="L229" s="910">
        <v>0</v>
      </c>
      <c r="M229" s="610">
        <v>0.5</v>
      </c>
      <c r="N229" s="604">
        <v>0</v>
      </c>
      <c r="O229" s="1314" t="s">
        <v>312</v>
      </c>
      <c r="P229" s="1314"/>
      <c r="Q229" s="1216"/>
    </row>
    <row r="230" spans="1:17" ht="25.5" hidden="1" x14ac:dyDescent="0.25">
      <c r="A230" s="200"/>
      <c r="B230" s="446"/>
      <c r="C230" s="352"/>
      <c r="D230" s="414"/>
      <c r="E230" s="1260" t="s">
        <v>336</v>
      </c>
      <c r="F230" s="1270" t="s">
        <v>337</v>
      </c>
      <c r="G230" s="1115" t="s">
        <v>252</v>
      </c>
      <c r="H230" s="1339">
        <v>3</v>
      </c>
      <c r="I230" s="1353"/>
      <c r="J230" s="1353">
        <v>200</v>
      </c>
      <c r="K230" s="597" t="s">
        <v>338</v>
      </c>
      <c r="L230" s="907">
        <v>1</v>
      </c>
      <c r="M230" s="611">
        <v>0</v>
      </c>
      <c r="N230" s="259">
        <v>0</v>
      </c>
      <c r="O230" s="1314"/>
      <c r="P230" s="1314"/>
      <c r="Q230" s="1216"/>
    </row>
    <row r="231" spans="1:17" ht="25.5" hidden="1" x14ac:dyDescent="0.25">
      <c r="A231" s="200"/>
      <c r="B231" s="446"/>
      <c r="C231" s="352"/>
      <c r="D231" s="414"/>
      <c r="E231" s="1199"/>
      <c r="F231" s="1271"/>
      <c r="G231" s="1116"/>
      <c r="H231" s="1331"/>
      <c r="I231" s="1330"/>
      <c r="J231" s="1265"/>
      <c r="K231" s="598" t="s">
        <v>329</v>
      </c>
      <c r="L231" s="907">
        <v>0</v>
      </c>
      <c r="M231" s="611">
        <v>50</v>
      </c>
      <c r="N231" s="259">
        <v>100</v>
      </c>
      <c r="O231" s="1314"/>
      <c r="P231" s="1314"/>
      <c r="Q231" s="1216"/>
    </row>
    <row r="232" spans="1:17" ht="51" hidden="1" x14ac:dyDescent="0.25">
      <c r="A232" s="200"/>
      <c r="B232" s="446"/>
      <c r="C232" s="352"/>
      <c r="D232" s="414"/>
      <c r="E232" s="255" t="s">
        <v>339</v>
      </c>
      <c r="F232" s="267" t="s">
        <v>340</v>
      </c>
      <c r="G232" s="213" t="s">
        <v>252</v>
      </c>
      <c r="H232" s="726">
        <v>7</v>
      </c>
      <c r="I232" s="436"/>
      <c r="J232" s="452">
        <v>200</v>
      </c>
      <c r="K232" s="599" t="s">
        <v>341</v>
      </c>
      <c r="L232" s="907">
        <v>1</v>
      </c>
      <c r="M232" s="611">
        <v>0</v>
      </c>
      <c r="N232" s="259">
        <v>100</v>
      </c>
      <c r="O232" s="1314"/>
      <c r="P232" s="1314"/>
      <c r="Q232" s="1216"/>
    </row>
    <row r="233" spans="1:17" ht="25.5" hidden="1" x14ac:dyDescent="0.25">
      <c r="A233" s="200"/>
      <c r="B233" s="446"/>
      <c r="C233" s="352"/>
      <c r="D233" s="414"/>
      <c r="E233" s="366" t="s">
        <v>342</v>
      </c>
      <c r="F233" s="267" t="s">
        <v>343</v>
      </c>
      <c r="G233" s="213" t="s">
        <v>24</v>
      </c>
      <c r="H233" s="726">
        <v>10</v>
      </c>
      <c r="I233" s="436"/>
      <c r="J233" s="436">
        <v>10</v>
      </c>
      <c r="K233" s="572" t="s">
        <v>344</v>
      </c>
      <c r="L233" s="910">
        <v>5</v>
      </c>
      <c r="M233" s="610">
        <v>5</v>
      </c>
      <c r="N233" s="604">
        <v>5</v>
      </c>
      <c r="O233" s="1314"/>
      <c r="P233" s="1314"/>
      <c r="Q233" s="1216"/>
    </row>
    <row r="234" spans="1:17" ht="0.75" customHeight="1" x14ac:dyDescent="0.25">
      <c r="A234" s="200"/>
      <c r="B234" s="446"/>
      <c r="C234" s="352"/>
      <c r="D234" s="414"/>
      <c r="E234" s="1260" t="s">
        <v>345</v>
      </c>
      <c r="F234" s="1270" t="s">
        <v>346</v>
      </c>
      <c r="G234" s="1115" t="s">
        <v>252</v>
      </c>
      <c r="H234" s="1339">
        <v>120</v>
      </c>
      <c r="I234" s="1353"/>
      <c r="J234" s="1353">
        <v>0</v>
      </c>
      <c r="K234" s="572" t="s">
        <v>347</v>
      </c>
      <c r="L234" s="907">
        <v>1</v>
      </c>
      <c r="M234" s="611">
        <v>0</v>
      </c>
      <c r="N234" s="259">
        <v>0</v>
      </c>
      <c r="O234" s="1314"/>
      <c r="P234" s="1314"/>
      <c r="Q234" s="1216"/>
    </row>
    <row r="235" spans="1:17" ht="25.5" hidden="1" x14ac:dyDescent="0.25">
      <c r="A235" s="200"/>
      <c r="B235" s="446"/>
      <c r="C235" s="352"/>
      <c r="D235" s="414"/>
      <c r="E235" s="1199"/>
      <c r="F235" s="1271"/>
      <c r="G235" s="1116"/>
      <c r="H235" s="1331"/>
      <c r="I235" s="1330"/>
      <c r="J235" s="1330"/>
      <c r="K235" s="572" t="s">
        <v>329</v>
      </c>
      <c r="L235" s="907">
        <v>100</v>
      </c>
      <c r="M235" s="611">
        <v>0</v>
      </c>
      <c r="N235" s="259">
        <v>0</v>
      </c>
      <c r="O235" s="1312"/>
      <c r="P235" s="1314"/>
      <c r="Q235" s="1216"/>
    </row>
    <row r="236" spans="1:17" ht="38.25" hidden="1" x14ac:dyDescent="0.25">
      <c r="A236" s="200"/>
      <c r="B236" s="446"/>
      <c r="C236" s="352"/>
      <c r="D236" s="414"/>
      <c r="E236" s="366" t="s">
        <v>348</v>
      </c>
      <c r="F236" s="267" t="s">
        <v>349</v>
      </c>
      <c r="G236" s="213" t="s">
        <v>252</v>
      </c>
      <c r="H236" s="726">
        <v>55</v>
      </c>
      <c r="I236" s="436">
        <v>0</v>
      </c>
      <c r="J236" s="436">
        <v>100</v>
      </c>
      <c r="K236" s="572" t="s">
        <v>350</v>
      </c>
      <c r="L236" s="907">
        <v>0</v>
      </c>
      <c r="M236" s="611">
        <v>0</v>
      </c>
      <c r="N236" s="604">
        <v>0.2</v>
      </c>
      <c r="O236" s="1354" t="s">
        <v>330</v>
      </c>
      <c r="P236" s="1314"/>
      <c r="Q236" s="1216"/>
    </row>
    <row r="237" spans="1:17" hidden="1" x14ac:dyDescent="0.25">
      <c r="A237" s="200"/>
      <c r="B237" s="446"/>
      <c r="C237" s="352"/>
      <c r="D237" s="414"/>
      <c r="E237" s="1260" t="s">
        <v>351</v>
      </c>
      <c r="F237" s="1270" t="s">
        <v>352</v>
      </c>
      <c r="G237" s="1115" t="s">
        <v>252</v>
      </c>
      <c r="H237" s="1339">
        <v>5</v>
      </c>
      <c r="I237" s="1353">
        <v>0</v>
      </c>
      <c r="J237" s="1353">
        <v>200</v>
      </c>
      <c r="K237" s="1362" t="s">
        <v>326</v>
      </c>
      <c r="L237" s="1364">
        <v>0</v>
      </c>
      <c r="M237" s="1365">
        <v>0</v>
      </c>
      <c r="N237" s="1366">
        <v>0.4</v>
      </c>
      <c r="O237" s="1284"/>
      <c r="P237" s="1314"/>
      <c r="Q237" s="1216"/>
    </row>
    <row r="238" spans="1:17" hidden="1" x14ac:dyDescent="0.25">
      <c r="A238" s="200"/>
      <c r="B238" s="446"/>
      <c r="C238" s="352"/>
      <c r="D238" s="414"/>
      <c r="E238" s="1199"/>
      <c r="F238" s="1271"/>
      <c r="G238" s="1116"/>
      <c r="H238" s="1331"/>
      <c r="I238" s="1330"/>
      <c r="J238" s="1265"/>
      <c r="K238" s="1363"/>
      <c r="L238" s="1364"/>
      <c r="M238" s="1365"/>
      <c r="N238" s="1367"/>
      <c r="O238" s="450"/>
      <c r="P238" s="1314"/>
      <c r="Q238" s="1216"/>
    </row>
    <row r="239" spans="1:17" ht="51" hidden="1" x14ac:dyDescent="0.25">
      <c r="A239" s="200"/>
      <c r="B239" s="446"/>
      <c r="C239" s="352"/>
      <c r="D239" s="414"/>
      <c r="E239" s="255" t="s">
        <v>353</v>
      </c>
      <c r="F239" s="267" t="s">
        <v>354</v>
      </c>
      <c r="G239" s="213" t="s">
        <v>252</v>
      </c>
      <c r="H239" s="726">
        <v>7</v>
      </c>
      <c r="I239" s="726">
        <v>0</v>
      </c>
      <c r="J239" s="436">
        <v>200</v>
      </c>
      <c r="K239" s="381" t="s">
        <v>341</v>
      </c>
      <c r="L239" s="907">
        <v>1</v>
      </c>
      <c r="M239" s="611">
        <v>0</v>
      </c>
      <c r="N239" s="259">
        <v>100</v>
      </c>
      <c r="O239" s="450" t="s">
        <v>312</v>
      </c>
      <c r="P239" s="1314"/>
      <c r="Q239" s="1216"/>
    </row>
    <row r="240" spans="1:17" ht="63.75" hidden="1" x14ac:dyDescent="0.25">
      <c r="A240" s="200"/>
      <c r="B240" s="446"/>
      <c r="C240" s="352"/>
      <c r="D240" s="414"/>
      <c r="E240" s="366" t="s">
        <v>355</v>
      </c>
      <c r="F240" s="267" t="s">
        <v>356</v>
      </c>
      <c r="G240" s="453" t="s">
        <v>252</v>
      </c>
      <c r="H240" s="726">
        <v>300</v>
      </c>
      <c r="I240" s="436">
        <v>0</v>
      </c>
      <c r="J240" s="436">
        <v>0</v>
      </c>
      <c r="K240" s="275" t="s">
        <v>326</v>
      </c>
      <c r="L240" s="908">
        <v>0.7</v>
      </c>
      <c r="M240" s="611">
        <v>0</v>
      </c>
      <c r="N240" s="259">
        <v>0</v>
      </c>
      <c r="O240" s="1354" t="s">
        <v>330</v>
      </c>
      <c r="P240" s="1314"/>
      <c r="Q240" s="1216"/>
    </row>
    <row r="241" spans="1:17" ht="1.5" hidden="1" customHeight="1" x14ac:dyDescent="0.25">
      <c r="A241" s="200"/>
      <c r="B241" s="446"/>
      <c r="C241" s="352"/>
      <c r="D241" s="414"/>
      <c r="E241" s="255" t="s">
        <v>357</v>
      </c>
      <c r="F241" s="267" t="s">
        <v>358</v>
      </c>
      <c r="G241" s="213" t="s">
        <v>252</v>
      </c>
      <c r="H241" s="726">
        <v>40</v>
      </c>
      <c r="I241" s="454">
        <v>0</v>
      </c>
      <c r="J241" s="454">
        <v>0</v>
      </c>
      <c r="K241" s="275" t="s">
        <v>359</v>
      </c>
      <c r="L241" s="908">
        <v>0.3</v>
      </c>
      <c r="M241" s="611">
        <v>0</v>
      </c>
      <c r="N241" s="259">
        <v>0</v>
      </c>
      <c r="O241" s="1284"/>
      <c r="P241" s="1314"/>
      <c r="Q241" s="1216"/>
    </row>
    <row r="242" spans="1:17" ht="63.75" hidden="1" x14ac:dyDescent="0.25">
      <c r="A242" s="200"/>
      <c r="B242" s="446"/>
      <c r="C242" s="352"/>
      <c r="D242" s="414"/>
      <c r="E242" s="418" t="s">
        <v>360</v>
      </c>
      <c r="F242" s="213" t="s">
        <v>361</v>
      </c>
      <c r="G242" s="213" t="s">
        <v>252</v>
      </c>
      <c r="H242" s="732">
        <v>4</v>
      </c>
      <c r="I242" s="454">
        <v>0</v>
      </c>
      <c r="J242" s="454">
        <v>0</v>
      </c>
      <c r="K242" s="275" t="s">
        <v>362</v>
      </c>
      <c r="L242" s="909">
        <v>1</v>
      </c>
      <c r="M242" s="611">
        <v>0</v>
      </c>
      <c r="N242" s="259">
        <v>0</v>
      </c>
      <c r="O242" s="423" t="s">
        <v>312</v>
      </c>
      <c r="P242" s="1314"/>
      <c r="Q242" s="1216"/>
    </row>
    <row r="243" spans="1:17" ht="2.25" hidden="1" customHeight="1" x14ac:dyDescent="0.25">
      <c r="A243" s="200"/>
      <c r="B243" s="446"/>
      <c r="C243" s="352"/>
      <c r="D243" s="414"/>
      <c r="E243" s="255" t="s">
        <v>363</v>
      </c>
      <c r="F243" s="359" t="s">
        <v>364</v>
      </c>
      <c r="G243" s="226" t="s">
        <v>252</v>
      </c>
      <c r="H243" s="730">
        <v>68</v>
      </c>
      <c r="I243" s="727">
        <v>0</v>
      </c>
      <c r="J243" s="455">
        <v>0</v>
      </c>
      <c r="K243" s="275" t="s">
        <v>365</v>
      </c>
      <c r="L243" s="908">
        <v>0.5</v>
      </c>
      <c r="M243" s="611">
        <v>0</v>
      </c>
      <c r="N243" s="259">
        <v>0</v>
      </c>
      <c r="O243" s="422" t="s">
        <v>330</v>
      </c>
      <c r="P243" s="1314"/>
      <c r="Q243" s="1216"/>
    </row>
    <row r="244" spans="1:17" ht="63.75" hidden="1" x14ac:dyDescent="0.25">
      <c r="A244" s="200"/>
      <c r="B244" s="446"/>
      <c r="C244" s="352"/>
      <c r="D244" s="414"/>
      <c r="E244" s="255" t="s">
        <v>366</v>
      </c>
      <c r="F244" s="359" t="s">
        <v>367</v>
      </c>
      <c r="G244" s="226" t="s">
        <v>252</v>
      </c>
      <c r="H244" s="730">
        <v>220</v>
      </c>
      <c r="I244" s="436">
        <v>0</v>
      </c>
      <c r="J244" s="436">
        <v>0</v>
      </c>
      <c r="K244" s="275" t="s">
        <v>365</v>
      </c>
      <c r="L244" s="911">
        <v>0.9</v>
      </c>
      <c r="M244" s="611">
        <v>0</v>
      </c>
      <c r="N244" s="259">
        <v>0</v>
      </c>
      <c r="O244" s="1355" t="s">
        <v>312</v>
      </c>
      <c r="P244" s="1314"/>
      <c r="Q244" s="1216"/>
    </row>
    <row r="245" spans="1:17" ht="25.5" hidden="1" x14ac:dyDescent="0.25">
      <c r="A245" s="200"/>
      <c r="B245" s="446"/>
      <c r="C245" s="352"/>
      <c r="D245" s="414"/>
      <c r="E245" s="1260" t="s">
        <v>368</v>
      </c>
      <c r="F245" s="1270" t="s">
        <v>369</v>
      </c>
      <c r="G245" s="1115" t="s">
        <v>252</v>
      </c>
      <c r="H245" s="1339">
        <v>7</v>
      </c>
      <c r="I245" s="1339">
        <v>180</v>
      </c>
      <c r="J245" s="1353">
        <v>0</v>
      </c>
      <c r="K245" s="572" t="s">
        <v>370</v>
      </c>
      <c r="L245" s="910">
        <v>0</v>
      </c>
      <c r="M245" s="610">
        <v>0.7</v>
      </c>
      <c r="N245" s="259">
        <v>0</v>
      </c>
      <c r="O245" s="1356"/>
      <c r="P245" s="1314"/>
      <c r="Q245" s="1216"/>
    </row>
    <row r="246" spans="1:17" ht="25.5" hidden="1" x14ac:dyDescent="0.25">
      <c r="A246" s="200"/>
      <c r="B246" s="446"/>
      <c r="C246" s="352"/>
      <c r="D246" s="414"/>
      <c r="E246" s="1329"/>
      <c r="F246" s="1352"/>
      <c r="G246" s="1352"/>
      <c r="H246" s="1331"/>
      <c r="I246" s="1331"/>
      <c r="J246" s="1330"/>
      <c r="K246" s="572" t="s">
        <v>371</v>
      </c>
      <c r="L246" s="912">
        <v>1</v>
      </c>
      <c r="M246" s="608">
        <v>0</v>
      </c>
      <c r="N246" s="258">
        <v>0</v>
      </c>
      <c r="O246" s="1356"/>
      <c r="P246" s="1314"/>
      <c r="Q246" s="1216"/>
    </row>
    <row r="247" spans="1:17" hidden="1" x14ac:dyDescent="0.25">
      <c r="A247" s="200"/>
      <c r="B247" s="446"/>
      <c r="C247" s="352"/>
      <c r="D247" s="414"/>
      <c r="E247" s="1260" t="s">
        <v>372</v>
      </c>
      <c r="F247" s="1272" t="s">
        <v>373</v>
      </c>
      <c r="G247" s="1115" t="s">
        <v>252</v>
      </c>
      <c r="H247" s="1339">
        <v>0</v>
      </c>
      <c r="I247" s="1353">
        <v>8</v>
      </c>
      <c r="J247" s="1353">
        <v>0</v>
      </c>
      <c r="K247" s="275" t="s">
        <v>374</v>
      </c>
      <c r="L247" s="909">
        <v>0</v>
      </c>
      <c r="M247" s="610">
        <v>1</v>
      </c>
      <c r="N247" s="259">
        <v>0</v>
      </c>
      <c r="O247" s="1356"/>
      <c r="P247" s="1314"/>
      <c r="Q247" s="1216"/>
    </row>
    <row r="248" spans="1:17" ht="25.5" hidden="1" x14ac:dyDescent="0.25">
      <c r="A248" s="200"/>
      <c r="B248" s="446"/>
      <c r="C248" s="352"/>
      <c r="D248" s="414"/>
      <c r="E248" s="1199"/>
      <c r="F248" s="1272"/>
      <c r="G248" s="1116"/>
      <c r="H248" s="1331"/>
      <c r="I248" s="1330"/>
      <c r="J248" s="1330"/>
      <c r="K248" s="275" t="s">
        <v>365</v>
      </c>
      <c r="L248" s="909">
        <v>0</v>
      </c>
      <c r="M248" s="611">
        <v>0</v>
      </c>
      <c r="N248" s="259">
        <v>0</v>
      </c>
      <c r="O248" s="1356"/>
      <c r="P248" s="1314"/>
      <c r="Q248" s="1216"/>
    </row>
    <row r="249" spans="1:17" ht="63.75" hidden="1" x14ac:dyDescent="0.25">
      <c r="A249" s="200"/>
      <c r="B249" s="446"/>
      <c r="C249" s="352"/>
      <c r="D249" s="414"/>
      <c r="E249" s="255" t="s">
        <v>375</v>
      </c>
      <c r="F249" s="359" t="s">
        <v>376</v>
      </c>
      <c r="G249" s="213" t="s">
        <v>252</v>
      </c>
      <c r="H249" s="726">
        <v>8</v>
      </c>
      <c r="I249" s="726">
        <v>200</v>
      </c>
      <c r="J249" s="436">
        <v>0</v>
      </c>
      <c r="K249" s="275" t="s">
        <v>377</v>
      </c>
      <c r="L249" s="911">
        <v>1</v>
      </c>
      <c r="M249" s="456">
        <v>0.85</v>
      </c>
      <c r="N249" s="604">
        <v>0</v>
      </c>
      <c r="O249" s="1356"/>
      <c r="P249" s="1314"/>
      <c r="Q249" s="1216"/>
    </row>
    <row r="250" spans="1:17" ht="51" hidden="1" x14ac:dyDescent="0.25">
      <c r="A250" s="200"/>
      <c r="B250" s="446"/>
      <c r="C250" s="352"/>
      <c r="D250" s="414"/>
      <c r="E250" s="255" t="s">
        <v>378</v>
      </c>
      <c r="F250" s="359" t="s">
        <v>379</v>
      </c>
      <c r="G250" s="213" t="s">
        <v>252</v>
      </c>
      <c r="H250" s="726">
        <v>25</v>
      </c>
      <c r="I250" s="726"/>
      <c r="J250" s="436">
        <v>0</v>
      </c>
      <c r="K250" s="275" t="s">
        <v>365</v>
      </c>
      <c r="L250" s="911">
        <v>0.06</v>
      </c>
      <c r="M250" s="611">
        <v>0</v>
      </c>
      <c r="N250" s="259">
        <v>0</v>
      </c>
      <c r="O250" s="1356"/>
      <c r="P250" s="1314"/>
      <c r="Q250" s="1216"/>
    </row>
    <row r="251" spans="1:17" ht="0.75" hidden="1" customHeight="1" x14ac:dyDescent="0.25">
      <c r="A251" s="200"/>
      <c r="B251" s="446"/>
      <c r="C251" s="352"/>
      <c r="D251" s="414"/>
      <c r="E251" s="255" t="s">
        <v>380</v>
      </c>
      <c r="F251" s="359" t="s">
        <v>381</v>
      </c>
      <c r="G251" s="213" t="s">
        <v>252</v>
      </c>
      <c r="H251" s="726">
        <v>0</v>
      </c>
      <c r="I251" s="726">
        <v>8</v>
      </c>
      <c r="J251" s="436">
        <v>200</v>
      </c>
      <c r="K251" s="275" t="s">
        <v>377</v>
      </c>
      <c r="L251" s="909">
        <v>0</v>
      </c>
      <c r="M251" s="456">
        <v>1</v>
      </c>
      <c r="N251" s="605">
        <v>0.85</v>
      </c>
      <c r="O251" s="1356"/>
      <c r="P251" s="1314"/>
      <c r="Q251" s="1216"/>
    </row>
    <row r="252" spans="1:17" ht="63.75" hidden="1" x14ac:dyDescent="0.25">
      <c r="A252" s="200"/>
      <c r="B252" s="446"/>
      <c r="C252" s="352"/>
      <c r="D252" s="414"/>
      <c r="E252" s="255" t="s">
        <v>382</v>
      </c>
      <c r="F252" s="359" t="s">
        <v>383</v>
      </c>
      <c r="G252" s="213" t="s">
        <v>252</v>
      </c>
      <c r="H252" s="726">
        <v>8</v>
      </c>
      <c r="I252" s="726">
        <v>200</v>
      </c>
      <c r="J252" s="436">
        <v>0</v>
      </c>
      <c r="K252" s="275" t="s">
        <v>384</v>
      </c>
      <c r="L252" s="911">
        <v>1</v>
      </c>
      <c r="M252" s="456">
        <v>0.65</v>
      </c>
      <c r="N252" s="259">
        <v>0</v>
      </c>
      <c r="O252" s="1356"/>
      <c r="P252" s="1314"/>
      <c r="Q252" s="1216"/>
    </row>
    <row r="253" spans="1:17" ht="76.5" hidden="1" x14ac:dyDescent="0.25">
      <c r="A253" s="200"/>
      <c r="B253" s="446"/>
      <c r="C253" s="352"/>
      <c r="D253" s="414"/>
      <c r="E253" s="255" t="s">
        <v>385</v>
      </c>
      <c r="F253" s="359" t="s">
        <v>386</v>
      </c>
      <c r="G253" s="213" t="s">
        <v>252</v>
      </c>
      <c r="H253" s="726">
        <v>10</v>
      </c>
      <c r="I253" s="726">
        <v>0</v>
      </c>
      <c r="J253" s="436">
        <v>0</v>
      </c>
      <c r="K253" s="275" t="s">
        <v>387</v>
      </c>
      <c r="L253" s="909">
        <v>1</v>
      </c>
      <c r="M253" s="456">
        <v>0</v>
      </c>
      <c r="N253" s="259">
        <v>0</v>
      </c>
      <c r="O253" s="1356"/>
      <c r="P253" s="1314"/>
      <c r="Q253" s="1216"/>
    </row>
    <row r="254" spans="1:17" ht="89.25" hidden="1" x14ac:dyDescent="0.25">
      <c r="A254" s="200"/>
      <c r="B254" s="446"/>
      <c r="C254" s="352"/>
      <c r="D254" s="414"/>
      <c r="E254" s="418" t="s">
        <v>388</v>
      </c>
      <c r="F254" s="359" t="s">
        <v>389</v>
      </c>
      <c r="G254" s="213" t="s">
        <v>252</v>
      </c>
      <c r="H254" s="726">
        <v>0</v>
      </c>
      <c r="I254" s="726">
        <v>0</v>
      </c>
      <c r="J254" s="436">
        <v>10</v>
      </c>
      <c r="K254" s="275" t="s">
        <v>387</v>
      </c>
      <c r="L254" s="909">
        <v>0</v>
      </c>
      <c r="M254" s="611">
        <v>0</v>
      </c>
      <c r="N254" s="259">
        <v>1</v>
      </c>
      <c r="O254" s="1352"/>
      <c r="P254" s="1314"/>
      <c r="Q254" s="1216"/>
    </row>
    <row r="255" spans="1:17" ht="63.75" hidden="1" x14ac:dyDescent="0.25">
      <c r="A255" s="200"/>
      <c r="B255" s="446"/>
      <c r="C255" s="352"/>
      <c r="D255" s="414"/>
      <c r="E255" s="255" t="s">
        <v>390</v>
      </c>
      <c r="F255" s="359" t="s">
        <v>391</v>
      </c>
      <c r="G255" s="213" t="s">
        <v>252</v>
      </c>
      <c r="H255" s="726">
        <v>50</v>
      </c>
      <c r="I255" s="726">
        <v>0</v>
      </c>
      <c r="J255" s="436">
        <v>0</v>
      </c>
      <c r="K255" s="275" t="s">
        <v>365</v>
      </c>
      <c r="L255" s="911">
        <v>0.16</v>
      </c>
      <c r="M255" s="611">
        <v>0</v>
      </c>
      <c r="N255" s="259">
        <v>0</v>
      </c>
      <c r="O255" s="1301"/>
      <c r="P255" s="1314"/>
      <c r="Q255" s="1216"/>
    </row>
    <row r="256" spans="1:17" ht="25.5" hidden="1" x14ac:dyDescent="0.25">
      <c r="A256" s="200"/>
      <c r="B256" s="446"/>
      <c r="C256" s="352"/>
      <c r="D256" s="414"/>
      <c r="E256" s="255" t="s">
        <v>392</v>
      </c>
      <c r="F256" s="225" t="s">
        <v>393</v>
      </c>
      <c r="G256" s="213" t="s">
        <v>252</v>
      </c>
      <c r="H256" s="730">
        <v>15</v>
      </c>
      <c r="I256" s="730">
        <v>15</v>
      </c>
      <c r="J256" s="731">
        <v>15</v>
      </c>
      <c r="K256" s="275" t="s">
        <v>365</v>
      </c>
      <c r="L256" s="908">
        <v>0.1</v>
      </c>
      <c r="M256" s="610">
        <v>0.1</v>
      </c>
      <c r="N256" s="604">
        <v>0.1</v>
      </c>
      <c r="O256" s="1222"/>
      <c r="P256" s="1312"/>
      <c r="Q256" s="1216"/>
    </row>
    <row r="257" spans="1:17" ht="102.75" thickBot="1" x14ac:dyDescent="0.3">
      <c r="A257" s="200"/>
      <c r="B257" s="446"/>
      <c r="C257" s="352"/>
      <c r="D257" s="414"/>
      <c r="E257" s="255" t="s">
        <v>394</v>
      </c>
      <c r="F257" s="739" t="s">
        <v>395</v>
      </c>
      <c r="G257" s="740" t="s">
        <v>252</v>
      </c>
      <c r="H257" s="587">
        <v>0</v>
      </c>
      <c r="I257" s="436"/>
      <c r="J257" s="436"/>
      <c r="K257" s="600" t="s">
        <v>396</v>
      </c>
      <c r="L257" s="1601">
        <v>100</v>
      </c>
      <c r="M257" s="259"/>
      <c r="N257" s="606">
        <v>100</v>
      </c>
      <c r="O257" s="1222"/>
      <c r="P257" s="420" t="s">
        <v>397</v>
      </c>
      <c r="Q257" s="1216"/>
    </row>
    <row r="258" spans="1:17" ht="39" hidden="1" thickBot="1" x14ac:dyDescent="0.3">
      <c r="A258" s="200"/>
      <c r="B258" s="446"/>
      <c r="C258" s="352"/>
      <c r="D258" s="414"/>
      <c r="E258" s="459" t="s">
        <v>398</v>
      </c>
      <c r="F258" s="457" t="s">
        <v>399</v>
      </c>
      <c r="G258" s="226" t="s">
        <v>252</v>
      </c>
      <c r="H258" s="591">
        <v>20</v>
      </c>
      <c r="I258" s="591">
        <v>0</v>
      </c>
      <c r="J258" s="591">
        <v>0</v>
      </c>
      <c r="K258" s="458" t="s">
        <v>400</v>
      </c>
      <c r="L258" s="574">
        <v>1</v>
      </c>
      <c r="M258" s="607">
        <v>0</v>
      </c>
      <c r="N258" s="428">
        <v>0</v>
      </c>
      <c r="O258" s="1222"/>
      <c r="P258" s="1301" t="s">
        <v>173</v>
      </c>
      <c r="Q258" s="1216"/>
    </row>
    <row r="259" spans="1:17" ht="64.5" hidden="1" thickBot="1" x14ac:dyDescent="0.3">
      <c r="A259" s="200"/>
      <c r="B259" s="446"/>
      <c r="C259" s="352"/>
      <c r="D259" s="414"/>
      <c r="E259" s="460" t="s">
        <v>401</v>
      </c>
      <c r="F259" s="461" t="s">
        <v>402</v>
      </c>
      <c r="G259" s="293" t="s">
        <v>252</v>
      </c>
      <c r="H259" s="210">
        <v>0</v>
      </c>
      <c r="I259" s="210">
        <v>60</v>
      </c>
      <c r="J259" s="210">
        <v>70</v>
      </c>
      <c r="K259" s="461" t="s">
        <v>365</v>
      </c>
      <c r="L259" s="462">
        <v>0</v>
      </c>
      <c r="M259" s="462">
        <v>0.45</v>
      </c>
      <c r="N259" s="462">
        <v>0.55000000000000004</v>
      </c>
      <c r="O259" s="1222"/>
      <c r="P259" s="1222"/>
      <c r="Q259" s="1216"/>
    </row>
    <row r="260" spans="1:17" ht="90" hidden="1" thickBot="1" x14ac:dyDescent="0.3">
      <c r="A260" s="200"/>
      <c r="B260" s="446"/>
      <c r="C260" s="352"/>
      <c r="D260" s="414"/>
      <c r="E260" s="463" t="s">
        <v>403</v>
      </c>
      <c r="F260" s="464" t="s">
        <v>404</v>
      </c>
      <c r="G260" s="298" t="s">
        <v>252</v>
      </c>
      <c r="H260" s="583">
        <v>65</v>
      </c>
      <c r="I260" s="583">
        <v>70</v>
      </c>
      <c r="J260" s="583">
        <v>0</v>
      </c>
      <c r="K260" s="465" t="s">
        <v>405</v>
      </c>
      <c r="L260" s="466">
        <v>4</v>
      </c>
      <c r="M260" s="467">
        <v>5</v>
      </c>
      <c r="N260" s="466">
        <v>0</v>
      </c>
      <c r="O260" s="1223"/>
      <c r="P260" s="1223"/>
      <c r="Q260" s="1217"/>
    </row>
    <row r="261" spans="1:17" ht="14.25" customHeight="1" thickBot="1" x14ac:dyDescent="0.3">
      <c r="A261" s="200"/>
      <c r="B261" s="446"/>
      <c r="C261" s="352"/>
      <c r="D261" s="1340" t="s">
        <v>25</v>
      </c>
      <c r="E261" s="1341"/>
      <c r="F261" s="1341"/>
      <c r="G261" s="1341"/>
      <c r="H261" s="592">
        <v>47</v>
      </c>
      <c r="I261" s="593"/>
      <c r="J261" s="594"/>
      <c r="K261" s="1374"/>
      <c r="L261" s="1374"/>
      <c r="M261" s="1374"/>
      <c r="N261" s="1374"/>
      <c r="O261" s="1374"/>
      <c r="P261" s="1374"/>
      <c r="Q261" s="1375"/>
    </row>
    <row r="262" spans="1:17" ht="0.75" hidden="1" customHeight="1" thickBot="1" x14ac:dyDescent="0.3">
      <c r="A262" s="200"/>
      <c r="B262" s="446"/>
      <c r="C262" s="352"/>
      <c r="D262" s="413" t="s">
        <v>406</v>
      </c>
      <c r="E262" s="1360" t="s">
        <v>407</v>
      </c>
      <c r="F262" s="1360"/>
      <c r="G262" s="1360"/>
      <c r="H262" s="1376"/>
      <c r="I262" s="1376"/>
      <c r="J262" s="1376"/>
      <c r="K262" s="1360"/>
      <c r="L262" s="1360"/>
      <c r="M262" s="1360"/>
      <c r="N262" s="1360"/>
      <c r="O262" s="1360"/>
      <c r="P262" s="1360"/>
      <c r="Q262" s="1361"/>
    </row>
    <row r="263" spans="1:17" ht="76.5" hidden="1" x14ac:dyDescent="0.25">
      <c r="A263" s="200"/>
      <c r="B263" s="446"/>
      <c r="C263" s="352"/>
      <c r="D263" s="266"/>
      <c r="E263" s="418" t="s">
        <v>408</v>
      </c>
      <c r="F263" s="468" t="s">
        <v>409</v>
      </c>
      <c r="G263" s="250" t="s">
        <v>252</v>
      </c>
      <c r="H263" s="469">
        <v>10</v>
      </c>
      <c r="I263" s="469">
        <v>10</v>
      </c>
      <c r="J263" s="417">
        <v>10</v>
      </c>
      <c r="K263" s="470" t="s">
        <v>410</v>
      </c>
      <c r="L263" s="430">
        <v>3</v>
      </c>
      <c r="M263" s="471">
        <v>6</v>
      </c>
      <c r="N263" s="363">
        <v>6</v>
      </c>
      <c r="O263" s="1311" t="s">
        <v>411</v>
      </c>
      <c r="P263" s="1311" t="s">
        <v>214</v>
      </c>
      <c r="Q263" s="1224" t="s">
        <v>96</v>
      </c>
    </row>
    <row r="264" spans="1:17" hidden="1" x14ac:dyDescent="0.25">
      <c r="A264" s="200"/>
      <c r="B264" s="201"/>
      <c r="C264" s="352"/>
      <c r="D264" s="266"/>
      <c r="E264" s="1378" t="s">
        <v>412</v>
      </c>
      <c r="F264" s="1380" t="s">
        <v>413</v>
      </c>
      <c r="G264" s="1138" t="s">
        <v>252</v>
      </c>
      <c r="H264" s="1368">
        <v>5</v>
      </c>
      <c r="I264" s="1368">
        <v>5</v>
      </c>
      <c r="J264" s="1368">
        <v>5</v>
      </c>
      <c r="K264" s="1133" t="s">
        <v>414</v>
      </c>
      <c r="L264" s="1351">
        <v>35</v>
      </c>
      <c r="M264" s="1351">
        <v>35</v>
      </c>
      <c r="N264" s="1351">
        <v>35</v>
      </c>
      <c r="O264" s="1314"/>
      <c r="P264" s="1222"/>
      <c r="Q264" s="1286"/>
    </row>
    <row r="265" spans="1:17" hidden="1" x14ac:dyDescent="0.25">
      <c r="A265" s="200"/>
      <c r="B265" s="201"/>
      <c r="C265" s="352"/>
      <c r="D265" s="266"/>
      <c r="E265" s="1379"/>
      <c r="F265" s="1381"/>
      <c r="G265" s="1138"/>
      <c r="H265" s="1368"/>
      <c r="I265" s="1368"/>
      <c r="J265" s="1368"/>
      <c r="K265" s="1133"/>
      <c r="L265" s="1351"/>
      <c r="M265" s="1351"/>
      <c r="N265" s="1351"/>
      <c r="O265" s="1314"/>
      <c r="P265" s="1222"/>
      <c r="Q265" s="1286"/>
    </row>
    <row r="266" spans="1:17" ht="89.25" hidden="1" x14ac:dyDescent="0.25">
      <c r="A266" s="200"/>
      <c r="B266" s="201"/>
      <c r="C266" s="352"/>
      <c r="D266" s="266"/>
      <c r="E266" s="472" t="s">
        <v>415</v>
      </c>
      <c r="F266" s="473" t="s">
        <v>416</v>
      </c>
      <c r="G266" s="213" t="s">
        <v>252</v>
      </c>
      <c r="H266" s="454">
        <v>7</v>
      </c>
      <c r="I266" s="454">
        <v>7</v>
      </c>
      <c r="J266" s="268">
        <v>7</v>
      </c>
      <c r="K266" s="437" t="s">
        <v>417</v>
      </c>
      <c r="L266" s="474">
        <v>1800</v>
      </c>
      <c r="M266" s="475">
        <v>1800</v>
      </c>
      <c r="N266" s="474">
        <v>1800</v>
      </c>
      <c r="O266" s="1314"/>
      <c r="P266" s="1222"/>
      <c r="Q266" s="1286"/>
    </row>
    <row r="267" spans="1:17" hidden="1" x14ac:dyDescent="0.25">
      <c r="A267" s="200"/>
      <c r="B267" s="201"/>
      <c r="C267" s="352"/>
      <c r="D267" s="266"/>
      <c r="E267" s="1260" t="s">
        <v>418</v>
      </c>
      <c r="F267" s="1383" t="s">
        <v>419</v>
      </c>
      <c r="G267" s="213" t="s">
        <v>24</v>
      </c>
      <c r="H267" s="436">
        <v>75.602999999999994</v>
      </c>
      <c r="I267" s="436">
        <v>0</v>
      </c>
      <c r="J267" s="227">
        <v>0</v>
      </c>
      <c r="K267" s="1268" t="s">
        <v>420</v>
      </c>
      <c r="L267" s="1262">
        <v>610</v>
      </c>
      <c r="M267" s="1385">
        <v>0</v>
      </c>
      <c r="N267" s="1262">
        <v>0</v>
      </c>
      <c r="O267" s="1222"/>
      <c r="P267" s="1222"/>
      <c r="Q267" s="1286"/>
    </row>
    <row r="268" spans="1:17" hidden="1" x14ac:dyDescent="0.25">
      <c r="A268" s="200"/>
      <c r="B268" s="201"/>
      <c r="C268" s="352"/>
      <c r="D268" s="266"/>
      <c r="E268" s="1329"/>
      <c r="F268" s="1220"/>
      <c r="G268" s="213" t="s">
        <v>68</v>
      </c>
      <c r="H268" s="436">
        <v>57.588000000000001</v>
      </c>
      <c r="I268" s="436">
        <v>0</v>
      </c>
      <c r="J268" s="360">
        <v>0</v>
      </c>
      <c r="K268" s="1205"/>
      <c r="L268" s="1263"/>
      <c r="M268" s="1386"/>
      <c r="N268" s="1263"/>
      <c r="O268" s="1222"/>
      <c r="P268" s="1222"/>
      <c r="Q268" s="1286"/>
    </row>
    <row r="269" spans="1:17" ht="25.5" hidden="1" x14ac:dyDescent="0.25">
      <c r="A269" s="200"/>
      <c r="B269" s="201"/>
      <c r="C269" s="352"/>
      <c r="D269" s="266"/>
      <c r="E269" s="1378" t="s">
        <v>421</v>
      </c>
      <c r="F269" s="1383" t="s">
        <v>422</v>
      </c>
      <c r="G269" s="213" t="s">
        <v>24</v>
      </c>
      <c r="H269" s="436">
        <v>20</v>
      </c>
      <c r="I269" s="436">
        <v>9</v>
      </c>
      <c r="J269" s="227">
        <v>0</v>
      </c>
      <c r="K269" s="269" t="s">
        <v>423</v>
      </c>
      <c r="L269" s="373">
        <v>1</v>
      </c>
      <c r="M269" s="379">
        <v>2</v>
      </c>
      <c r="N269" s="373">
        <v>0</v>
      </c>
      <c r="O269" s="1222"/>
      <c r="P269" s="1222"/>
      <c r="Q269" s="1286"/>
    </row>
    <row r="270" spans="1:17" hidden="1" x14ac:dyDescent="0.25">
      <c r="A270" s="200"/>
      <c r="B270" s="201"/>
      <c r="C270" s="352"/>
      <c r="D270" s="266"/>
      <c r="E270" s="1382"/>
      <c r="F270" s="1384"/>
      <c r="G270" s="213" t="s">
        <v>68</v>
      </c>
      <c r="H270" s="436">
        <v>130</v>
      </c>
      <c r="I270" s="436">
        <v>51</v>
      </c>
      <c r="J270" s="227">
        <v>0</v>
      </c>
      <c r="K270" s="1115" t="s">
        <v>424</v>
      </c>
      <c r="L270" s="1255">
        <v>320</v>
      </c>
      <c r="M270" s="1262">
        <v>150</v>
      </c>
      <c r="N270" s="1255">
        <v>0</v>
      </c>
      <c r="O270" s="1222"/>
      <c r="P270" s="1222"/>
      <c r="Q270" s="1286"/>
    </row>
    <row r="271" spans="1:17" hidden="1" x14ac:dyDescent="0.25">
      <c r="A271" s="200"/>
      <c r="B271" s="201"/>
      <c r="C271" s="352"/>
      <c r="D271" s="266"/>
      <c r="E271" s="1379"/>
      <c r="F271" s="1220"/>
      <c r="G271" s="213" t="s">
        <v>252</v>
      </c>
      <c r="H271" s="436">
        <v>20</v>
      </c>
      <c r="I271" s="436">
        <v>9</v>
      </c>
      <c r="J271" s="227">
        <v>0</v>
      </c>
      <c r="K271" s="1116"/>
      <c r="L271" s="1256"/>
      <c r="M271" s="1263"/>
      <c r="N271" s="1256"/>
      <c r="O271" s="1222"/>
      <c r="P271" s="1222"/>
      <c r="Q271" s="1286"/>
    </row>
    <row r="272" spans="1:17" ht="89.25" hidden="1" x14ac:dyDescent="0.25">
      <c r="A272" s="200"/>
      <c r="B272" s="201"/>
      <c r="C272" s="352"/>
      <c r="D272" s="266"/>
      <c r="E272" s="476" t="s">
        <v>425</v>
      </c>
      <c r="F272" s="473" t="s">
        <v>426</v>
      </c>
      <c r="G272" s="213" t="s">
        <v>24</v>
      </c>
      <c r="H272" s="454">
        <v>7.5</v>
      </c>
      <c r="I272" s="454">
        <v>0</v>
      </c>
      <c r="J272" s="268">
        <v>0</v>
      </c>
      <c r="K272" s="269" t="s">
        <v>333</v>
      </c>
      <c r="L272" s="363">
        <v>1</v>
      </c>
      <c r="M272" s="438">
        <v>0</v>
      </c>
      <c r="N272" s="363">
        <v>0</v>
      </c>
      <c r="O272" s="1222"/>
      <c r="P272" s="1222"/>
      <c r="Q272" s="1286"/>
    </row>
    <row r="273" spans="1:17" ht="51.75" hidden="1" thickBot="1" x14ac:dyDescent="0.3">
      <c r="A273" s="200"/>
      <c r="B273" s="201"/>
      <c r="C273" s="352"/>
      <c r="D273" s="266"/>
      <c r="E273" s="472" t="s">
        <v>427</v>
      </c>
      <c r="F273" s="473" t="s">
        <v>428</v>
      </c>
      <c r="G273" s="213" t="s">
        <v>24</v>
      </c>
      <c r="H273" s="454">
        <v>20</v>
      </c>
      <c r="I273" s="454">
        <v>0</v>
      </c>
      <c r="J273" s="268">
        <v>0</v>
      </c>
      <c r="K273" s="269" t="s">
        <v>329</v>
      </c>
      <c r="L273" s="363">
        <v>100</v>
      </c>
      <c r="M273" s="438">
        <v>0</v>
      </c>
      <c r="N273" s="363">
        <v>0</v>
      </c>
      <c r="O273" s="1222"/>
      <c r="P273" s="1222"/>
      <c r="Q273" s="1286"/>
    </row>
    <row r="274" spans="1:17" ht="77.25" hidden="1" thickBot="1" x14ac:dyDescent="0.3">
      <c r="A274" s="200"/>
      <c r="B274" s="201"/>
      <c r="C274" s="352"/>
      <c r="D274" s="266"/>
      <c r="E274" s="477" t="s">
        <v>429</v>
      </c>
      <c r="F274" s="478" t="s">
        <v>430</v>
      </c>
      <c r="G274" s="213" t="s">
        <v>24</v>
      </c>
      <c r="H274" s="436">
        <v>8</v>
      </c>
      <c r="I274" s="436">
        <v>0</v>
      </c>
      <c r="J274" s="227">
        <v>0</v>
      </c>
      <c r="K274" s="424" t="s">
        <v>387</v>
      </c>
      <c r="L274" s="479"/>
      <c r="M274" s="480"/>
      <c r="N274" s="256"/>
      <c r="O274" s="1223"/>
      <c r="P274" s="1221"/>
      <c r="Q274" s="1377"/>
    </row>
    <row r="275" spans="1:17" ht="15.75" hidden="1" thickBot="1" x14ac:dyDescent="0.3">
      <c r="A275" s="200"/>
      <c r="B275" s="201"/>
      <c r="C275" s="352"/>
      <c r="D275" s="416"/>
      <c r="E275" s="1184" t="s">
        <v>25</v>
      </c>
      <c r="F275" s="1184"/>
      <c r="G275" s="1185"/>
      <c r="H275" s="261">
        <f>SUM(H263:H274)</f>
        <v>360.69100000000003</v>
      </c>
      <c r="I275" s="261">
        <f t="shared" ref="I275:J275" si="7">SUM(I263:I274)</f>
        <v>91</v>
      </c>
      <c r="J275" s="261">
        <f t="shared" si="7"/>
        <v>22</v>
      </c>
      <c r="K275" s="262"/>
      <c r="L275" s="1400"/>
      <c r="M275" s="1389"/>
      <c r="N275" s="1389"/>
      <c r="O275" s="1389"/>
      <c r="P275" s="1389"/>
      <c r="Q275" s="1390"/>
    </row>
    <row r="276" spans="1:17" ht="15.75" hidden="1" thickBot="1" x14ac:dyDescent="0.3">
      <c r="A276" s="200"/>
      <c r="B276" s="201"/>
      <c r="C276" s="352"/>
      <c r="D276" s="413" t="s">
        <v>431</v>
      </c>
      <c r="E276" s="1401" t="s">
        <v>432</v>
      </c>
      <c r="F276" s="1402"/>
      <c r="G276" s="1402"/>
      <c r="H276" s="1402"/>
      <c r="I276" s="1402"/>
      <c r="J276" s="1402"/>
      <c r="K276" s="1402"/>
      <c r="L276" s="1402"/>
      <c r="M276" s="1402"/>
      <c r="N276" s="1402"/>
      <c r="O276" s="1402"/>
      <c r="P276" s="1402"/>
      <c r="Q276" s="1403"/>
    </row>
    <row r="277" spans="1:17" ht="191.25" hidden="1" x14ac:dyDescent="0.25">
      <c r="A277" s="200"/>
      <c r="B277" s="201"/>
      <c r="C277" s="352"/>
      <c r="D277" s="266"/>
      <c r="E277" s="481" t="s">
        <v>433</v>
      </c>
      <c r="F277" s="482" t="s">
        <v>434</v>
      </c>
      <c r="G277" s="482" t="s">
        <v>24</v>
      </c>
      <c r="H277" s="483">
        <v>0</v>
      </c>
      <c r="I277" s="483">
        <v>5</v>
      </c>
      <c r="J277" s="483">
        <v>5</v>
      </c>
      <c r="K277" s="484" t="s">
        <v>435</v>
      </c>
      <c r="L277" s="305">
        <v>0</v>
      </c>
      <c r="M277" s="305">
        <v>1</v>
      </c>
      <c r="N277" s="305">
        <v>1</v>
      </c>
      <c r="O277" s="485" t="s">
        <v>144</v>
      </c>
      <c r="P277" s="305" t="s">
        <v>436</v>
      </c>
      <c r="Q277" s="1404" t="s">
        <v>96</v>
      </c>
    </row>
    <row r="278" spans="1:17" ht="153" hidden="1" x14ac:dyDescent="0.25">
      <c r="A278" s="200"/>
      <c r="B278" s="201"/>
      <c r="C278" s="352"/>
      <c r="D278" s="266"/>
      <c r="E278" s="486" t="s">
        <v>437</v>
      </c>
      <c r="F278" s="487" t="s">
        <v>438</v>
      </c>
      <c r="G278" s="488" t="s">
        <v>24</v>
      </c>
      <c r="H278" s="324">
        <v>3</v>
      </c>
      <c r="I278" s="324">
        <v>5</v>
      </c>
      <c r="J278" s="324">
        <v>5</v>
      </c>
      <c r="K278" s="489" t="s">
        <v>387</v>
      </c>
      <c r="L278" s="307">
        <v>1</v>
      </c>
      <c r="M278" s="307">
        <v>0</v>
      </c>
      <c r="N278" s="307">
        <v>0</v>
      </c>
      <c r="O278" s="490" t="s">
        <v>169</v>
      </c>
      <c r="P278" s="307" t="s">
        <v>118</v>
      </c>
      <c r="Q278" s="1233"/>
    </row>
    <row r="279" spans="1:17" ht="1.5" hidden="1" customHeight="1" thickBot="1" x14ac:dyDescent="0.3">
      <c r="A279" s="200"/>
      <c r="B279" s="201"/>
      <c r="C279" s="352"/>
      <c r="D279" s="266"/>
      <c r="E279" s="491" t="s">
        <v>439</v>
      </c>
      <c r="F279" s="492" t="s">
        <v>440</v>
      </c>
      <c r="G279" s="493" t="s">
        <v>45</v>
      </c>
      <c r="H279" s="494">
        <v>10</v>
      </c>
      <c r="I279" s="494">
        <v>10</v>
      </c>
      <c r="J279" s="494">
        <v>0</v>
      </c>
      <c r="K279" s="495" t="s">
        <v>441</v>
      </c>
      <c r="L279" s="496">
        <v>1</v>
      </c>
      <c r="M279" s="496">
        <v>1</v>
      </c>
      <c r="N279" s="496">
        <v>0</v>
      </c>
      <c r="O279" s="497" t="s">
        <v>127</v>
      </c>
      <c r="P279" s="496" t="s">
        <v>128</v>
      </c>
      <c r="Q279" s="1405"/>
    </row>
    <row r="280" spans="1:17" ht="153.75" hidden="1" thickBot="1" x14ac:dyDescent="0.3">
      <c r="A280" s="200"/>
      <c r="B280" s="201"/>
      <c r="C280" s="352"/>
      <c r="D280" s="266"/>
      <c r="E280" s="498" t="s">
        <v>442</v>
      </c>
      <c r="F280" s="499" t="s">
        <v>443</v>
      </c>
      <c r="G280" s="500" t="s">
        <v>24</v>
      </c>
      <c r="H280" s="501">
        <v>5</v>
      </c>
      <c r="I280" s="501">
        <v>15</v>
      </c>
      <c r="J280" s="501">
        <v>0</v>
      </c>
      <c r="K280" s="502" t="s">
        <v>444</v>
      </c>
      <c r="L280" s="502">
        <v>0</v>
      </c>
      <c r="M280" s="502">
        <v>1</v>
      </c>
      <c r="N280" s="502">
        <v>0</v>
      </c>
      <c r="O280" s="502" t="s">
        <v>117</v>
      </c>
      <c r="P280" s="502" t="s">
        <v>72</v>
      </c>
      <c r="Q280" s="503" t="s">
        <v>445</v>
      </c>
    </row>
    <row r="281" spans="1:17" ht="15.75" hidden="1" thickBot="1" x14ac:dyDescent="0.3">
      <c r="A281" s="200"/>
      <c r="B281" s="201"/>
      <c r="C281" s="352"/>
      <c r="D281" s="416"/>
      <c r="E281" s="1184" t="s">
        <v>25</v>
      </c>
      <c r="F281" s="1387"/>
      <c r="G281" s="1388"/>
      <c r="H281" s="283">
        <f>SUM(H277:H280)</f>
        <v>18</v>
      </c>
      <c r="I281" s="283">
        <f>SUM(I277:I280)</f>
        <v>35</v>
      </c>
      <c r="J281" s="283">
        <f>SUM(J277:J279)</f>
        <v>10</v>
      </c>
      <c r="K281" s="1342"/>
      <c r="L281" s="1389"/>
      <c r="M281" s="1389"/>
      <c r="N281" s="1389"/>
      <c r="O281" s="1389"/>
      <c r="P281" s="1389"/>
      <c r="Q281" s="1390"/>
    </row>
    <row r="282" spans="1:17" ht="15.75" hidden="1" thickBot="1" x14ac:dyDescent="0.3">
      <c r="A282" s="200"/>
      <c r="B282" s="201"/>
      <c r="C282" s="504"/>
      <c r="D282" s="505"/>
      <c r="E282" s="505"/>
      <c r="F282" s="1369" t="s">
        <v>26</v>
      </c>
      <c r="G282" s="1370"/>
      <c r="H282" s="265">
        <f>H261+H275+H281</f>
        <v>425.69100000000003</v>
      </c>
      <c r="I282" s="265">
        <f>I261+I275+I281</f>
        <v>126</v>
      </c>
      <c r="J282" s="265">
        <f>J261+J275+J281</f>
        <v>32</v>
      </c>
      <c r="K282" s="1147"/>
      <c r="L282" s="1348"/>
      <c r="M282" s="1348"/>
      <c r="N282" s="1348"/>
      <c r="O282" s="1348"/>
      <c r="P282" s="1348"/>
      <c r="Q282" s="1349"/>
    </row>
    <row r="283" spans="1:17" ht="15.75" hidden="1" thickBot="1" x14ac:dyDescent="0.3">
      <c r="A283" s="200"/>
      <c r="B283" s="201"/>
      <c r="C283" s="352" t="s">
        <v>446</v>
      </c>
      <c r="D283" s="1371" t="s">
        <v>447</v>
      </c>
      <c r="E283" s="1372"/>
      <c r="F283" s="1372"/>
      <c r="G283" s="1372"/>
      <c r="H283" s="1372"/>
      <c r="I283" s="1372"/>
      <c r="J283" s="1372"/>
      <c r="K283" s="1372"/>
      <c r="L283" s="1372"/>
      <c r="M283" s="1372"/>
      <c r="N283" s="1372"/>
      <c r="O283" s="1372"/>
      <c r="P283" s="1372"/>
      <c r="Q283" s="1373"/>
    </row>
    <row r="284" spans="1:17" ht="15.75" hidden="1" thickBot="1" x14ac:dyDescent="0.3">
      <c r="A284" s="200"/>
      <c r="B284" s="201"/>
      <c r="C284" s="352"/>
      <c r="D284" s="413" t="s">
        <v>448</v>
      </c>
      <c r="E284" s="1360" t="s">
        <v>449</v>
      </c>
      <c r="F284" s="1360"/>
      <c r="G284" s="1360"/>
      <c r="H284" s="1360"/>
      <c r="I284" s="1360"/>
      <c r="J284" s="1360"/>
      <c r="K284" s="1360"/>
      <c r="L284" s="1360"/>
      <c r="M284" s="1360"/>
      <c r="N284" s="1360"/>
      <c r="O284" s="1360"/>
      <c r="P284" s="1360"/>
      <c r="Q284" s="1361"/>
    </row>
    <row r="285" spans="1:17" ht="1.5" hidden="1" customHeight="1" thickBot="1" x14ac:dyDescent="0.3">
      <c r="A285" s="200"/>
      <c r="B285" s="201"/>
      <c r="C285" s="352"/>
      <c r="D285" s="266"/>
      <c r="E285" s="506" t="s">
        <v>450</v>
      </c>
      <c r="F285" s="507" t="s">
        <v>451</v>
      </c>
      <c r="G285" s="507" t="s">
        <v>176</v>
      </c>
      <c r="H285" s="251">
        <v>9</v>
      </c>
      <c r="I285" s="251">
        <v>0</v>
      </c>
      <c r="J285" s="251">
        <v>0</v>
      </c>
      <c r="K285" s="250" t="s">
        <v>444</v>
      </c>
      <c r="L285" s="409">
        <v>1</v>
      </c>
      <c r="M285" s="409">
        <v>0</v>
      </c>
      <c r="N285" s="409">
        <v>0</v>
      </c>
      <c r="O285" s="508" t="s">
        <v>452</v>
      </c>
      <c r="P285" s="1324" t="s">
        <v>178</v>
      </c>
      <c r="Q285" s="1397" t="s">
        <v>96</v>
      </c>
    </row>
    <row r="286" spans="1:17" ht="153" hidden="1" x14ac:dyDescent="0.25">
      <c r="A286" s="200"/>
      <c r="B286" s="201"/>
      <c r="C286" s="352"/>
      <c r="D286" s="266"/>
      <c r="E286" s="509" t="s">
        <v>453</v>
      </c>
      <c r="F286" s="420" t="s">
        <v>454</v>
      </c>
      <c r="G286" s="510" t="s">
        <v>176</v>
      </c>
      <c r="H286" s="227">
        <v>22</v>
      </c>
      <c r="I286" s="227">
        <v>22</v>
      </c>
      <c r="J286" s="227">
        <v>22</v>
      </c>
      <c r="K286" s="213" t="s">
        <v>455</v>
      </c>
      <c r="L286" s="420">
        <v>100</v>
      </c>
      <c r="M286" s="420">
        <v>100</v>
      </c>
      <c r="N286" s="420">
        <v>100</v>
      </c>
      <c r="O286" s="420" t="s">
        <v>456</v>
      </c>
      <c r="P286" s="1222"/>
      <c r="Q286" s="1398"/>
    </row>
    <row r="287" spans="1:17" ht="102" hidden="1" x14ac:dyDescent="0.25">
      <c r="A287" s="200"/>
      <c r="B287" s="201"/>
      <c r="C287" s="352"/>
      <c r="D287" s="266"/>
      <c r="E287" s="509" t="s">
        <v>457</v>
      </c>
      <c r="F287" s="420" t="s">
        <v>458</v>
      </c>
      <c r="G287" s="510" t="s">
        <v>176</v>
      </c>
      <c r="H287" s="227">
        <v>1</v>
      </c>
      <c r="I287" s="227">
        <v>1</v>
      </c>
      <c r="J287" s="227">
        <v>1</v>
      </c>
      <c r="K287" s="213" t="s">
        <v>459</v>
      </c>
      <c r="L287" s="420">
        <v>1</v>
      </c>
      <c r="M287" s="420">
        <v>1</v>
      </c>
      <c r="N287" s="420">
        <v>1</v>
      </c>
      <c r="O287" s="1222" t="s">
        <v>452</v>
      </c>
      <c r="P287" s="1222"/>
      <c r="Q287" s="1398"/>
    </row>
    <row r="288" spans="1:17" ht="25.5" hidden="1" x14ac:dyDescent="0.25">
      <c r="A288" s="200"/>
      <c r="B288" s="201"/>
      <c r="C288" s="352"/>
      <c r="D288" s="266"/>
      <c r="E288" s="509" t="s">
        <v>460</v>
      </c>
      <c r="F288" s="510" t="s">
        <v>461</v>
      </c>
      <c r="G288" s="510" t="s">
        <v>176</v>
      </c>
      <c r="H288" s="227">
        <v>3</v>
      </c>
      <c r="I288" s="227">
        <v>3</v>
      </c>
      <c r="J288" s="227">
        <v>3</v>
      </c>
      <c r="K288" s="213" t="s">
        <v>462</v>
      </c>
      <c r="L288" s="420">
        <v>2</v>
      </c>
      <c r="M288" s="420">
        <v>2</v>
      </c>
      <c r="N288" s="420">
        <v>2</v>
      </c>
      <c r="O288" s="1222"/>
      <c r="P288" s="1222"/>
      <c r="Q288" s="1398"/>
    </row>
    <row r="289" spans="1:17" ht="76.5" hidden="1" x14ac:dyDescent="0.25">
      <c r="A289" s="200"/>
      <c r="B289" s="201"/>
      <c r="C289" s="352"/>
      <c r="D289" s="266"/>
      <c r="E289" s="509" t="s">
        <v>463</v>
      </c>
      <c r="F289" s="420" t="s">
        <v>464</v>
      </c>
      <c r="G289" s="510" t="s">
        <v>176</v>
      </c>
      <c r="H289" s="227">
        <v>3</v>
      </c>
      <c r="I289" s="227">
        <v>4</v>
      </c>
      <c r="J289" s="227">
        <v>5</v>
      </c>
      <c r="K289" s="213" t="s">
        <v>465</v>
      </c>
      <c r="L289" s="420">
        <v>5</v>
      </c>
      <c r="M289" s="420">
        <v>5</v>
      </c>
      <c r="N289" s="420">
        <v>5</v>
      </c>
      <c r="O289" s="1222"/>
      <c r="P289" s="1222"/>
      <c r="Q289" s="1398"/>
    </row>
    <row r="290" spans="1:17" ht="63.75" hidden="1" x14ac:dyDescent="0.25">
      <c r="A290" s="200"/>
      <c r="B290" s="201"/>
      <c r="C290" s="352"/>
      <c r="D290" s="266"/>
      <c r="E290" s="509" t="s">
        <v>466</v>
      </c>
      <c r="F290" s="420" t="s">
        <v>467</v>
      </c>
      <c r="G290" s="510" t="s">
        <v>176</v>
      </c>
      <c r="H290" s="227">
        <v>1.5</v>
      </c>
      <c r="I290" s="227">
        <v>2</v>
      </c>
      <c r="J290" s="227">
        <v>3</v>
      </c>
      <c r="K290" s="213" t="s">
        <v>468</v>
      </c>
      <c r="L290" s="420">
        <v>2</v>
      </c>
      <c r="M290" s="420">
        <v>2</v>
      </c>
      <c r="N290" s="420">
        <v>2</v>
      </c>
      <c r="O290" s="1222"/>
      <c r="P290" s="1222"/>
      <c r="Q290" s="1398"/>
    </row>
    <row r="291" spans="1:17" ht="127.5" hidden="1" x14ac:dyDescent="0.25">
      <c r="A291" s="200"/>
      <c r="B291" s="201"/>
      <c r="C291" s="352"/>
      <c r="D291" s="266"/>
      <c r="E291" s="509" t="s">
        <v>469</v>
      </c>
      <c r="F291" s="420" t="s">
        <v>470</v>
      </c>
      <c r="G291" s="510" t="s">
        <v>176</v>
      </c>
      <c r="H291" s="227">
        <v>2</v>
      </c>
      <c r="I291" s="227">
        <v>2</v>
      </c>
      <c r="J291" s="227">
        <v>2</v>
      </c>
      <c r="K291" s="213" t="s">
        <v>471</v>
      </c>
      <c r="L291" s="420">
        <v>1</v>
      </c>
      <c r="M291" s="420">
        <v>1</v>
      </c>
      <c r="N291" s="420">
        <v>1</v>
      </c>
      <c r="O291" s="1222"/>
      <c r="P291" s="1222"/>
      <c r="Q291" s="1398"/>
    </row>
    <row r="292" spans="1:17" ht="89.25" hidden="1" x14ac:dyDescent="0.25">
      <c r="A292" s="200"/>
      <c r="B292" s="201"/>
      <c r="C292" s="352"/>
      <c r="D292" s="266"/>
      <c r="E292" s="509" t="s">
        <v>472</v>
      </c>
      <c r="F292" s="420" t="s">
        <v>473</v>
      </c>
      <c r="G292" s="510" t="s">
        <v>176</v>
      </c>
      <c r="H292" s="227">
        <v>1</v>
      </c>
      <c r="I292" s="227">
        <v>1</v>
      </c>
      <c r="J292" s="227">
        <v>1</v>
      </c>
      <c r="K292" s="213" t="s">
        <v>474</v>
      </c>
      <c r="L292" s="420">
        <v>1</v>
      </c>
      <c r="M292" s="420">
        <v>1</v>
      </c>
      <c r="N292" s="420">
        <v>1</v>
      </c>
      <c r="O292" s="1222"/>
      <c r="P292" s="1222"/>
      <c r="Q292" s="1398"/>
    </row>
    <row r="293" spans="1:17" ht="127.5" hidden="1" x14ac:dyDescent="0.25">
      <c r="A293" s="200"/>
      <c r="B293" s="201"/>
      <c r="C293" s="352"/>
      <c r="D293" s="266"/>
      <c r="E293" s="509" t="s">
        <v>475</v>
      </c>
      <c r="F293" s="420" t="s">
        <v>476</v>
      </c>
      <c r="G293" s="510" t="s">
        <v>176</v>
      </c>
      <c r="H293" s="227">
        <v>1</v>
      </c>
      <c r="I293" s="227">
        <v>3</v>
      </c>
      <c r="J293" s="227">
        <v>5</v>
      </c>
      <c r="K293" s="213" t="s">
        <v>329</v>
      </c>
      <c r="L293" s="420">
        <v>100</v>
      </c>
      <c r="M293" s="420">
        <v>100</v>
      </c>
      <c r="N293" s="420">
        <v>100</v>
      </c>
      <c r="O293" s="1222"/>
      <c r="P293" s="1222"/>
      <c r="Q293" s="1398"/>
    </row>
    <row r="294" spans="1:17" ht="255" hidden="1" x14ac:dyDescent="0.25">
      <c r="A294" s="200"/>
      <c r="B294" s="201"/>
      <c r="C294" s="352"/>
      <c r="D294" s="266"/>
      <c r="E294" s="509" t="s">
        <v>477</v>
      </c>
      <c r="F294" s="420" t="s">
        <v>478</v>
      </c>
      <c r="G294" s="510" t="s">
        <v>176</v>
      </c>
      <c r="H294" s="227">
        <v>0</v>
      </c>
      <c r="I294" s="227">
        <v>2</v>
      </c>
      <c r="J294" s="227">
        <v>5</v>
      </c>
      <c r="K294" s="213" t="s">
        <v>329</v>
      </c>
      <c r="L294" s="420">
        <v>100</v>
      </c>
      <c r="M294" s="420">
        <v>100</v>
      </c>
      <c r="N294" s="420">
        <v>100</v>
      </c>
      <c r="O294" s="1222"/>
      <c r="P294" s="1222"/>
      <c r="Q294" s="1398"/>
    </row>
    <row r="295" spans="1:17" ht="128.25" hidden="1" thickBot="1" x14ac:dyDescent="0.3">
      <c r="A295" s="200"/>
      <c r="B295" s="201"/>
      <c r="C295" s="352"/>
      <c r="D295" s="266"/>
      <c r="E295" s="509" t="s">
        <v>479</v>
      </c>
      <c r="F295" s="420" t="s">
        <v>480</v>
      </c>
      <c r="G295" s="510" t="s">
        <v>176</v>
      </c>
      <c r="H295" s="227">
        <v>0</v>
      </c>
      <c r="I295" s="227">
        <v>2</v>
      </c>
      <c r="J295" s="227">
        <v>5</v>
      </c>
      <c r="K295" s="213" t="s">
        <v>329</v>
      </c>
      <c r="L295" s="420">
        <v>100</v>
      </c>
      <c r="M295" s="420">
        <v>100</v>
      </c>
      <c r="N295" s="420">
        <v>100</v>
      </c>
      <c r="O295" s="1222"/>
      <c r="P295" s="1222"/>
      <c r="Q295" s="1398"/>
    </row>
    <row r="296" spans="1:17" ht="64.5" hidden="1" thickBot="1" x14ac:dyDescent="0.3">
      <c r="A296" s="200"/>
      <c r="B296" s="201"/>
      <c r="C296" s="352"/>
      <c r="D296" s="266"/>
      <c r="E296" s="511" t="s">
        <v>481</v>
      </c>
      <c r="F296" s="411" t="s">
        <v>482</v>
      </c>
      <c r="G296" s="512" t="s">
        <v>176</v>
      </c>
      <c r="H296" s="231">
        <v>0</v>
      </c>
      <c r="I296" s="231">
        <v>15</v>
      </c>
      <c r="J296" s="231">
        <v>0</v>
      </c>
      <c r="K296" s="230" t="s">
        <v>483</v>
      </c>
      <c r="L296" s="411">
        <v>30</v>
      </c>
      <c r="M296" s="411">
        <v>100</v>
      </c>
      <c r="N296" s="411">
        <v>0</v>
      </c>
      <c r="O296" s="1223"/>
      <c r="P296" s="1223"/>
      <c r="Q296" s="1399"/>
    </row>
    <row r="297" spans="1:17" ht="15.75" hidden="1" thickBot="1" x14ac:dyDescent="0.3">
      <c r="A297" s="200"/>
      <c r="B297" s="201"/>
      <c r="C297" s="352"/>
      <c r="D297" s="416"/>
      <c r="E297" s="1184" t="s">
        <v>25</v>
      </c>
      <c r="F297" s="1387"/>
      <c r="G297" s="1388"/>
      <c r="H297" s="283">
        <f>SUM(H285:H296)</f>
        <v>43.5</v>
      </c>
      <c r="I297" s="283">
        <f>SUM(I285:I296)</f>
        <v>57</v>
      </c>
      <c r="J297" s="283">
        <f>SUM(J285:J296)</f>
        <v>52</v>
      </c>
      <c r="K297" s="1342"/>
      <c r="L297" s="1389"/>
      <c r="M297" s="1389"/>
      <c r="N297" s="1389"/>
      <c r="O297" s="1389"/>
      <c r="P297" s="1389"/>
      <c r="Q297" s="1390"/>
    </row>
    <row r="298" spans="1:17" ht="0.75" hidden="1" customHeight="1" thickBot="1" x14ac:dyDescent="0.3">
      <c r="A298" s="200"/>
      <c r="B298" s="201"/>
      <c r="C298" s="352"/>
      <c r="D298" s="513" t="s">
        <v>484</v>
      </c>
      <c r="E298" s="1391" t="s">
        <v>485</v>
      </c>
      <c r="F298" s="1392"/>
      <c r="G298" s="1392"/>
      <c r="H298" s="1392"/>
      <c r="I298" s="1392"/>
      <c r="J298" s="1392"/>
      <c r="K298" s="1392"/>
      <c r="L298" s="1392"/>
      <c r="M298" s="1392"/>
      <c r="N298" s="1392"/>
      <c r="O298" s="1392"/>
      <c r="P298" s="1392"/>
      <c r="Q298" s="1393"/>
    </row>
    <row r="299" spans="1:17" ht="15.75" hidden="1" thickBot="1" x14ac:dyDescent="0.3">
      <c r="A299" s="200"/>
      <c r="B299" s="201"/>
      <c r="C299" s="352"/>
      <c r="D299" s="266"/>
      <c r="E299" s="1394" t="s">
        <v>486</v>
      </c>
      <c r="F299" s="1324" t="s">
        <v>487</v>
      </c>
      <c r="G299" s="514" t="s">
        <v>24</v>
      </c>
      <c r="H299" s="515">
        <v>2.65</v>
      </c>
      <c r="I299" s="515">
        <v>10</v>
      </c>
      <c r="J299" s="515">
        <v>10</v>
      </c>
      <c r="K299" s="1136" t="s">
        <v>488</v>
      </c>
      <c r="L299" s="1324">
        <v>3</v>
      </c>
      <c r="M299" s="1324">
        <v>1</v>
      </c>
      <c r="N299" s="1324">
        <v>1</v>
      </c>
      <c r="O299" s="1324" t="s">
        <v>144</v>
      </c>
      <c r="P299" s="1324" t="s">
        <v>95</v>
      </c>
      <c r="Q299" s="1397" t="s">
        <v>22</v>
      </c>
    </row>
    <row r="300" spans="1:17" ht="15.75" hidden="1" thickBot="1" x14ac:dyDescent="0.3">
      <c r="A300" s="200"/>
      <c r="B300" s="201"/>
      <c r="C300" s="352"/>
      <c r="D300" s="266"/>
      <c r="E300" s="1395"/>
      <c r="F300" s="1396"/>
      <c r="G300" s="516" t="s">
        <v>68</v>
      </c>
      <c r="H300" s="517">
        <v>10.87</v>
      </c>
      <c r="I300" s="517">
        <v>0</v>
      </c>
      <c r="J300" s="517">
        <v>0</v>
      </c>
      <c r="K300" s="1128"/>
      <c r="L300" s="1223"/>
      <c r="M300" s="1223"/>
      <c r="N300" s="1223"/>
      <c r="O300" s="1223"/>
      <c r="P300" s="1223"/>
      <c r="Q300" s="1399"/>
    </row>
    <row r="301" spans="1:17" ht="15.75" hidden="1" thickBot="1" x14ac:dyDescent="0.3">
      <c r="A301" s="200"/>
      <c r="B301" s="201"/>
      <c r="C301" s="352"/>
      <c r="D301" s="414"/>
      <c r="E301" s="1415" t="s">
        <v>25</v>
      </c>
      <c r="F301" s="1416"/>
      <c r="G301" s="1417"/>
      <c r="H301" s="518">
        <f>SUM(H299:H300)</f>
        <v>13.52</v>
      </c>
      <c r="I301" s="519">
        <f>SUM(I299:I300)</f>
        <v>10</v>
      </c>
      <c r="J301" s="519">
        <f>SUM(J299:J300)</f>
        <v>10</v>
      </c>
      <c r="K301" s="520"/>
      <c r="L301" s="521"/>
      <c r="M301" s="521"/>
      <c r="N301" s="521"/>
      <c r="O301" s="521"/>
      <c r="P301" s="521"/>
      <c r="Q301" s="521"/>
    </row>
    <row r="302" spans="1:17" ht="15.75" hidden="1" thickBot="1" x14ac:dyDescent="0.3">
      <c r="A302" s="200"/>
      <c r="B302" s="201"/>
      <c r="C302" s="352"/>
      <c r="D302" s="522" t="s">
        <v>489</v>
      </c>
      <c r="E302" s="1391" t="s">
        <v>490</v>
      </c>
      <c r="F302" s="1392"/>
      <c r="G302" s="1392"/>
      <c r="H302" s="1392"/>
      <c r="I302" s="1392"/>
      <c r="J302" s="1392"/>
      <c r="K302" s="1392"/>
      <c r="L302" s="1392"/>
      <c r="M302" s="1392"/>
      <c r="N302" s="1392"/>
      <c r="O302" s="1392"/>
      <c r="P302" s="1392"/>
      <c r="Q302" s="1393"/>
    </row>
    <row r="303" spans="1:17" ht="26.25" hidden="1" thickBot="1" x14ac:dyDescent="0.3">
      <c r="A303" s="200"/>
      <c r="B303" s="201"/>
      <c r="C303" s="352"/>
      <c r="D303" s="523"/>
      <c r="E303" s="524" t="s">
        <v>491</v>
      </c>
      <c r="F303" s="525" t="s">
        <v>492</v>
      </c>
      <c r="G303" s="514" t="s">
        <v>45</v>
      </c>
      <c r="H303" s="515">
        <v>13.6</v>
      </c>
      <c r="I303" s="515">
        <v>10</v>
      </c>
      <c r="J303" s="515">
        <v>8</v>
      </c>
      <c r="K303" s="407" t="s">
        <v>493</v>
      </c>
      <c r="L303" s="508">
        <v>350</v>
      </c>
      <c r="M303" s="508">
        <v>250</v>
      </c>
      <c r="N303" s="508">
        <v>200</v>
      </c>
      <c r="O303" s="1324" t="s">
        <v>49</v>
      </c>
      <c r="P303" s="1324" t="s">
        <v>494</v>
      </c>
      <c r="Q303" s="1397" t="s">
        <v>44</v>
      </c>
    </row>
    <row r="304" spans="1:17" ht="64.5" hidden="1" thickBot="1" x14ac:dyDescent="0.3">
      <c r="A304" s="200"/>
      <c r="B304" s="201"/>
      <c r="C304" s="352"/>
      <c r="D304" s="523"/>
      <c r="E304" s="526" t="s">
        <v>495</v>
      </c>
      <c r="F304" s="419" t="s">
        <v>496</v>
      </c>
      <c r="G304" s="516" t="s">
        <v>45</v>
      </c>
      <c r="H304" s="517">
        <v>5</v>
      </c>
      <c r="I304" s="517">
        <v>5</v>
      </c>
      <c r="J304" s="517">
        <v>3</v>
      </c>
      <c r="K304" s="527" t="s">
        <v>493</v>
      </c>
      <c r="L304" s="528">
        <v>200</v>
      </c>
      <c r="M304" s="528">
        <v>200</v>
      </c>
      <c r="N304" s="528">
        <v>100</v>
      </c>
      <c r="O304" s="1223"/>
      <c r="P304" s="1223"/>
      <c r="Q304" s="1399"/>
    </row>
    <row r="305" spans="1:17" ht="15.75" hidden="1" thickBot="1" x14ac:dyDescent="0.3">
      <c r="A305" s="200"/>
      <c r="B305" s="201"/>
      <c r="C305" s="352"/>
      <c r="D305" s="529"/>
      <c r="E305" s="1406" t="s">
        <v>25</v>
      </c>
      <c r="F305" s="1406"/>
      <c r="G305" s="1406"/>
      <c r="H305" s="519">
        <f>SUM(H303:H304)</f>
        <v>18.600000000000001</v>
      </c>
      <c r="I305" s="519">
        <f>SUM(I303:I304)</f>
        <v>15</v>
      </c>
      <c r="J305" s="519">
        <f>SUM(J303:J304)</f>
        <v>11</v>
      </c>
      <c r="K305" s="1342"/>
      <c r="L305" s="1343"/>
      <c r="M305" s="1343"/>
      <c r="N305" s="1343"/>
      <c r="O305" s="1343"/>
      <c r="P305" s="1343"/>
      <c r="Q305" s="1344"/>
    </row>
    <row r="306" spans="1:17" ht="15.75" thickBot="1" x14ac:dyDescent="0.3">
      <c r="A306" s="200"/>
      <c r="B306" s="201"/>
      <c r="C306" s="352"/>
      <c r="D306" s="1407" t="s">
        <v>497</v>
      </c>
      <c r="E306" s="1408"/>
      <c r="F306" s="1408"/>
      <c r="G306" s="1408"/>
      <c r="H306" s="1408"/>
      <c r="I306" s="1408"/>
      <c r="J306" s="1408"/>
      <c r="K306" s="1408"/>
      <c r="L306" s="1408"/>
      <c r="M306" s="1408"/>
      <c r="N306" s="1408"/>
      <c r="O306" s="1408"/>
      <c r="P306" s="1408"/>
      <c r="Q306" s="1409"/>
    </row>
    <row r="307" spans="1:17" ht="0.75" customHeight="1" x14ac:dyDescent="0.25">
      <c r="A307" s="200"/>
      <c r="B307" s="201"/>
      <c r="C307" s="352"/>
      <c r="D307" s="421"/>
      <c r="E307" s="1410" t="s">
        <v>498</v>
      </c>
      <c r="F307" s="1137" t="s">
        <v>499</v>
      </c>
      <c r="G307" s="250" t="s">
        <v>24</v>
      </c>
      <c r="H307" s="251">
        <v>29</v>
      </c>
      <c r="I307" s="251">
        <v>0</v>
      </c>
      <c r="J307" s="251">
        <v>0</v>
      </c>
      <c r="K307" s="250" t="s">
        <v>500</v>
      </c>
      <c r="L307" s="250">
        <v>0.81</v>
      </c>
      <c r="M307" s="250">
        <v>0</v>
      </c>
      <c r="N307" s="250">
        <v>0</v>
      </c>
      <c r="O307" s="1311" t="s">
        <v>736</v>
      </c>
      <c r="P307" s="1136" t="s">
        <v>101</v>
      </c>
      <c r="Q307" s="1412" t="s">
        <v>22</v>
      </c>
    </row>
    <row r="308" spans="1:17" hidden="1" x14ac:dyDescent="0.25">
      <c r="A308" s="200"/>
      <c r="B308" s="201"/>
      <c r="C308" s="352"/>
      <c r="D308" s="421"/>
      <c r="E308" s="1411"/>
      <c r="F308" s="1138"/>
      <c r="G308" s="213" t="s">
        <v>68</v>
      </c>
      <c r="H308" s="227">
        <v>59</v>
      </c>
      <c r="I308" s="227">
        <v>0</v>
      </c>
      <c r="J308" s="227">
        <v>0</v>
      </c>
      <c r="K308" s="1138" t="s">
        <v>329</v>
      </c>
      <c r="L308" s="1138">
        <v>100</v>
      </c>
      <c r="M308" s="1138">
        <v>0</v>
      </c>
      <c r="N308" s="1115">
        <v>0</v>
      </c>
      <c r="O308" s="1314"/>
      <c r="P308" s="1222"/>
      <c r="Q308" s="1413"/>
    </row>
    <row r="309" spans="1:17" hidden="1" x14ac:dyDescent="0.25">
      <c r="A309" s="200"/>
      <c r="B309" s="201"/>
      <c r="C309" s="352"/>
      <c r="D309" s="421"/>
      <c r="E309" s="1411"/>
      <c r="F309" s="1138"/>
      <c r="G309" s="213" t="s">
        <v>20</v>
      </c>
      <c r="H309" s="577">
        <v>0</v>
      </c>
      <c r="I309" s="577">
        <v>0</v>
      </c>
      <c r="J309" s="577">
        <v>0</v>
      </c>
      <c r="K309" s="1138"/>
      <c r="L309" s="1115"/>
      <c r="M309" s="1115"/>
      <c r="N309" s="1116"/>
      <c r="O309" s="1314"/>
      <c r="P309" s="429"/>
      <c r="Q309" s="1413"/>
    </row>
    <row r="310" spans="1:17" ht="102" x14ac:dyDescent="0.25">
      <c r="A310" s="200"/>
      <c r="B310" s="201"/>
      <c r="C310" s="352"/>
      <c r="D310" s="421"/>
      <c r="E310" s="530" t="s">
        <v>501</v>
      </c>
      <c r="F310" s="359" t="s">
        <v>502</v>
      </c>
      <c r="G310" s="381" t="s">
        <v>24</v>
      </c>
      <c r="H310" s="402">
        <v>5</v>
      </c>
      <c r="I310" s="454"/>
      <c r="J310" s="454"/>
      <c r="K310" s="275" t="s">
        <v>503</v>
      </c>
      <c r="L310" s="913" t="s">
        <v>738</v>
      </c>
      <c r="M310" s="259"/>
      <c r="N310" s="259">
        <v>2750</v>
      </c>
      <c r="O310" s="1314"/>
      <c r="P310" s="426"/>
      <c r="Q310" s="1413"/>
    </row>
    <row r="311" spans="1:17" ht="51" x14ac:dyDescent="0.25">
      <c r="A311" s="200"/>
      <c r="B311" s="201"/>
      <c r="C311" s="352"/>
      <c r="D311" s="421"/>
      <c r="E311" s="530" t="s">
        <v>504</v>
      </c>
      <c r="F311" s="359" t="s">
        <v>610</v>
      </c>
      <c r="G311" s="381" t="s">
        <v>24</v>
      </c>
      <c r="H311" s="402">
        <v>6.4</v>
      </c>
      <c r="I311" s="454"/>
      <c r="J311" s="454"/>
      <c r="K311" s="275" t="s">
        <v>596</v>
      </c>
      <c r="L311" s="438" t="s">
        <v>739</v>
      </c>
      <c r="M311" s="259"/>
      <c r="N311" s="259">
        <v>47</v>
      </c>
      <c r="O311" s="1314"/>
      <c r="P311" s="427"/>
      <c r="Q311" s="1413"/>
    </row>
    <row r="312" spans="1:17" ht="55.5" customHeight="1" x14ac:dyDescent="0.25">
      <c r="A312" s="200"/>
      <c r="B312" s="201"/>
      <c r="C312" s="352"/>
      <c r="D312" s="421"/>
      <c r="E312" s="530" t="s">
        <v>505</v>
      </c>
      <c r="F312" s="359" t="s">
        <v>506</v>
      </c>
      <c r="G312" s="381" t="s">
        <v>24</v>
      </c>
      <c r="H312" s="402">
        <v>4</v>
      </c>
      <c r="I312" s="454"/>
      <c r="J312" s="454"/>
      <c r="K312" s="275" t="s">
        <v>507</v>
      </c>
      <c r="L312" s="271">
        <v>73</v>
      </c>
      <c r="M312" s="613"/>
      <c r="N312" s="613">
        <v>2340</v>
      </c>
      <c r="O312" s="1314"/>
      <c r="P312" s="427" t="s">
        <v>128</v>
      </c>
      <c r="Q312" s="1413"/>
    </row>
    <row r="313" spans="1:17" ht="76.5" hidden="1" x14ac:dyDescent="0.25">
      <c r="A313" s="200"/>
      <c r="B313" s="201"/>
      <c r="C313" s="352"/>
      <c r="D313" s="421"/>
      <c r="E313" s="530" t="s">
        <v>508</v>
      </c>
      <c r="F313" s="359" t="s">
        <v>509</v>
      </c>
      <c r="G313" s="381" t="s">
        <v>24</v>
      </c>
      <c r="H313" s="856"/>
      <c r="I313" s="857"/>
      <c r="J313" s="580"/>
      <c r="K313" s="275" t="s">
        <v>510</v>
      </c>
      <c r="L313" s="616">
        <v>1</v>
      </c>
      <c r="M313" s="616">
        <v>0</v>
      </c>
      <c r="N313" s="613">
        <v>0</v>
      </c>
      <c r="O313" s="1314"/>
      <c r="P313" s="427"/>
      <c r="Q313" s="1413"/>
    </row>
    <row r="314" spans="1:17" ht="50.25" customHeight="1" thickBot="1" x14ac:dyDescent="0.3">
      <c r="A314" s="200"/>
      <c r="B314" s="201"/>
      <c r="C314" s="352"/>
      <c r="D314" s="421"/>
      <c r="E314" s="531" t="s">
        <v>511</v>
      </c>
      <c r="F314" s="425" t="s">
        <v>512</v>
      </c>
      <c r="G314" s="381" t="s">
        <v>24</v>
      </c>
      <c r="H314" s="587">
        <v>2</v>
      </c>
      <c r="I314" s="436"/>
      <c r="J314" s="436"/>
      <c r="K314" s="599" t="s">
        <v>513</v>
      </c>
      <c r="L314" s="617">
        <v>1.8</v>
      </c>
      <c r="M314" s="614"/>
      <c r="N314" s="614">
        <v>42</v>
      </c>
      <c r="O314" s="1314"/>
      <c r="P314" s="532"/>
      <c r="Q314" s="1413"/>
    </row>
    <row r="315" spans="1:17" ht="127.5" hidden="1" x14ac:dyDescent="0.25">
      <c r="A315" s="200"/>
      <c r="B315" s="201"/>
      <c r="C315" s="352"/>
      <c r="D315" s="421"/>
      <c r="E315" s="530" t="s">
        <v>514</v>
      </c>
      <c r="F315" s="267" t="s">
        <v>515</v>
      </c>
      <c r="G315" s="381" t="s">
        <v>24</v>
      </c>
      <c r="H315" s="586">
        <v>50</v>
      </c>
      <c r="I315" s="586">
        <v>50</v>
      </c>
      <c r="J315" s="586">
        <v>50</v>
      </c>
      <c r="K315" s="437" t="s">
        <v>329</v>
      </c>
      <c r="L315" s="532">
        <v>60</v>
      </c>
      <c r="M315" s="615">
        <v>70</v>
      </c>
      <c r="N315" s="474">
        <v>80</v>
      </c>
      <c r="O315" s="1314"/>
      <c r="P315" s="427" t="s">
        <v>101</v>
      </c>
      <c r="Q315" s="1413"/>
    </row>
    <row r="316" spans="1:17" ht="51" hidden="1" x14ac:dyDescent="0.25">
      <c r="A316" s="200"/>
      <c r="B316" s="201"/>
      <c r="C316" s="352"/>
      <c r="D316" s="421"/>
      <c r="E316" s="530" t="s">
        <v>516</v>
      </c>
      <c r="F316" s="533" t="s">
        <v>517</v>
      </c>
      <c r="G316" s="381" t="s">
        <v>24</v>
      </c>
      <c r="H316" s="586">
        <v>0</v>
      </c>
      <c r="I316" s="586">
        <v>140</v>
      </c>
      <c r="J316" s="586">
        <v>140</v>
      </c>
      <c r="K316" s="437" t="s">
        <v>329</v>
      </c>
      <c r="L316" s="474">
        <v>0</v>
      </c>
      <c r="M316" s="475">
        <v>50</v>
      </c>
      <c r="N316" s="474">
        <v>100</v>
      </c>
      <c r="O316" s="1314"/>
      <c r="P316" s="426"/>
      <c r="Q316" s="1413"/>
    </row>
    <row r="317" spans="1:17" ht="25.5" hidden="1" x14ac:dyDescent="0.25">
      <c r="A317" s="200"/>
      <c r="B317" s="201"/>
      <c r="C317" s="352"/>
      <c r="D317" s="421"/>
      <c r="E317" s="530" t="s">
        <v>518</v>
      </c>
      <c r="F317" s="213" t="s">
        <v>519</v>
      </c>
      <c r="G317" s="381" t="s">
        <v>24</v>
      </c>
      <c r="H317" s="580">
        <v>0</v>
      </c>
      <c r="I317" s="586">
        <v>60</v>
      </c>
      <c r="J317" s="586">
        <v>60</v>
      </c>
      <c r="K317" s="437" t="s">
        <v>329</v>
      </c>
      <c r="L317" s="270">
        <v>0</v>
      </c>
      <c r="M317" s="271">
        <v>50</v>
      </c>
      <c r="N317" s="270">
        <v>100</v>
      </c>
      <c r="O317" s="1314"/>
      <c r="P317" s="427"/>
      <c r="Q317" s="1413"/>
    </row>
    <row r="318" spans="1:17" ht="0.75" hidden="1" customHeight="1" x14ac:dyDescent="0.25">
      <c r="A318" s="200"/>
      <c r="B318" s="201"/>
      <c r="C318" s="352"/>
      <c r="D318" s="421"/>
      <c r="E318" s="534" t="s">
        <v>520</v>
      </c>
      <c r="F318" s="213" t="s">
        <v>521</v>
      </c>
      <c r="G318" s="381" t="s">
        <v>24</v>
      </c>
      <c r="H318" s="586">
        <v>7</v>
      </c>
      <c r="I318" s="580">
        <v>0</v>
      </c>
      <c r="J318" s="580">
        <v>0</v>
      </c>
      <c r="K318" s="269" t="s">
        <v>387</v>
      </c>
      <c r="L318" s="270">
        <v>1</v>
      </c>
      <c r="M318" s="271">
        <v>0</v>
      </c>
      <c r="N318" s="270">
        <v>0</v>
      </c>
      <c r="O318" s="1314"/>
      <c r="P318" s="427" t="s">
        <v>173</v>
      </c>
      <c r="Q318" s="1413"/>
    </row>
    <row r="319" spans="1:17" ht="25.5" hidden="1" x14ac:dyDescent="0.25">
      <c r="A319" s="200"/>
      <c r="B319" s="201"/>
      <c r="C319" s="352"/>
      <c r="D319" s="421"/>
      <c r="E319" s="530" t="s">
        <v>522</v>
      </c>
      <c r="F319" s="381" t="s">
        <v>523</v>
      </c>
      <c r="G319" s="381" t="s">
        <v>24</v>
      </c>
      <c r="H319" s="586">
        <v>0</v>
      </c>
      <c r="I319" s="580">
        <v>110</v>
      </c>
      <c r="J319" s="580">
        <v>110</v>
      </c>
      <c r="K319" s="269" t="s">
        <v>524</v>
      </c>
      <c r="L319" s="270">
        <v>50</v>
      </c>
      <c r="M319" s="276">
        <v>100</v>
      </c>
      <c r="N319" s="270"/>
      <c r="O319" s="1314"/>
      <c r="P319" s="365"/>
      <c r="Q319" s="1413"/>
    </row>
    <row r="320" spans="1:17" ht="0.75" hidden="1" customHeight="1" x14ac:dyDescent="0.25">
      <c r="A320" s="200"/>
      <c r="B320" s="201"/>
      <c r="C320" s="352"/>
      <c r="D320" s="421"/>
      <c r="E320" s="530" t="s">
        <v>525</v>
      </c>
      <c r="F320" s="535" t="s">
        <v>526</v>
      </c>
      <c r="G320" s="381" t="s">
        <v>24</v>
      </c>
      <c r="H320" s="586">
        <v>10</v>
      </c>
      <c r="I320" s="580">
        <v>10</v>
      </c>
      <c r="J320" s="580">
        <v>10</v>
      </c>
      <c r="K320" s="269" t="s">
        <v>527</v>
      </c>
      <c r="L320" s="270">
        <v>1</v>
      </c>
      <c r="M320" s="276">
        <v>1</v>
      </c>
      <c r="N320" s="270">
        <v>1</v>
      </c>
      <c r="O320" s="1314"/>
      <c r="P320" s="373" t="s">
        <v>118</v>
      </c>
      <c r="Q320" s="1413"/>
    </row>
    <row r="321" spans="1:17" ht="115.5" hidden="1" thickBot="1" x14ac:dyDescent="0.3">
      <c r="A321" s="200"/>
      <c r="B321" s="201"/>
      <c r="C321" s="352"/>
      <c r="D321" s="421"/>
      <c r="E321" s="536" t="s">
        <v>528</v>
      </c>
      <c r="F321" s="278" t="s">
        <v>529</v>
      </c>
      <c r="G321" s="383" t="s">
        <v>24</v>
      </c>
      <c r="H321" s="586">
        <v>30</v>
      </c>
      <c r="I321" s="580">
        <v>30</v>
      </c>
      <c r="J321" s="580">
        <v>30</v>
      </c>
      <c r="K321" s="582" t="s">
        <v>530</v>
      </c>
      <c r="L321" s="281">
        <v>1</v>
      </c>
      <c r="M321" s="281">
        <v>1</v>
      </c>
      <c r="N321" s="281">
        <v>1</v>
      </c>
      <c r="O321" s="1305"/>
      <c r="P321" s="537" t="s">
        <v>128</v>
      </c>
      <c r="Q321" s="1414"/>
    </row>
    <row r="322" spans="1:17" ht="12" customHeight="1" thickBot="1" x14ac:dyDescent="0.3">
      <c r="A322" s="200"/>
      <c r="B322" s="201"/>
      <c r="C322" s="352"/>
      <c r="D322" s="1420" t="s">
        <v>25</v>
      </c>
      <c r="E322" s="1421"/>
      <c r="F322" s="1421"/>
      <c r="G322" s="1421"/>
      <c r="H322" s="628">
        <v>17.399999999999999</v>
      </c>
      <c r="I322" s="629"/>
      <c r="J322" s="630"/>
      <c r="K322" s="1422"/>
      <c r="L322" s="1422"/>
      <c r="M322" s="1422"/>
      <c r="N322" s="1423"/>
      <c r="O322" s="1423"/>
      <c r="P322" s="1423"/>
      <c r="Q322" s="1316"/>
    </row>
    <row r="323" spans="1:17" hidden="1" x14ac:dyDescent="0.25">
      <c r="A323" s="200"/>
      <c r="B323" s="201"/>
      <c r="C323" s="352"/>
      <c r="D323" s="1424" t="s">
        <v>531</v>
      </c>
      <c r="E323" s="1425"/>
      <c r="F323" s="1425"/>
      <c r="G323" s="1425"/>
      <c r="H323" s="1426"/>
      <c r="I323" s="1426"/>
      <c r="J323" s="1426"/>
      <c r="K323" s="1425"/>
      <c r="L323" s="1425"/>
      <c r="M323" s="1425"/>
      <c r="N323" s="1425"/>
      <c r="O323" s="1425"/>
      <c r="P323" s="1425"/>
      <c r="Q323" s="1427"/>
    </row>
    <row r="324" spans="1:17" hidden="1" x14ac:dyDescent="0.25">
      <c r="A324" s="200"/>
      <c r="B324" s="201"/>
      <c r="C324" s="352"/>
      <c r="D324" s="421"/>
      <c r="E324" s="1410" t="s">
        <v>532</v>
      </c>
      <c r="F324" s="1177" t="s">
        <v>533</v>
      </c>
      <c r="G324" s="250" t="s">
        <v>24</v>
      </c>
      <c r="H324" s="251">
        <v>9</v>
      </c>
      <c r="I324" s="251">
        <v>75</v>
      </c>
      <c r="J324" s="251">
        <v>75</v>
      </c>
      <c r="K324" s="410" t="s">
        <v>524</v>
      </c>
      <c r="L324" s="538">
        <v>0</v>
      </c>
      <c r="M324" s="538">
        <v>50</v>
      </c>
      <c r="N324" s="538">
        <v>50</v>
      </c>
      <c r="O324" s="1428" t="s">
        <v>144</v>
      </c>
      <c r="P324" s="1428" t="s">
        <v>95</v>
      </c>
      <c r="Q324" s="1412" t="s">
        <v>22</v>
      </c>
    </row>
    <row r="325" spans="1:17" hidden="1" x14ac:dyDescent="0.25">
      <c r="A325" s="200"/>
      <c r="B325" s="201"/>
      <c r="C325" s="352"/>
      <c r="D325" s="421"/>
      <c r="E325" s="1411"/>
      <c r="F325" s="1138"/>
      <c r="G325" s="213" t="s">
        <v>68</v>
      </c>
      <c r="H325" s="227">
        <v>0</v>
      </c>
      <c r="I325" s="227">
        <v>425</v>
      </c>
      <c r="J325" s="227">
        <v>425</v>
      </c>
      <c r="K325" s="1133" t="s">
        <v>500</v>
      </c>
      <c r="L325" s="1418">
        <v>0</v>
      </c>
      <c r="M325" s="1418">
        <v>1.5</v>
      </c>
      <c r="N325" s="1255">
        <v>1.5</v>
      </c>
      <c r="O325" s="1222"/>
      <c r="P325" s="1222"/>
      <c r="Q325" s="1413"/>
    </row>
    <row r="326" spans="1:17" hidden="1" x14ac:dyDescent="0.25">
      <c r="A326" s="200"/>
      <c r="B326" s="201"/>
      <c r="C326" s="352"/>
      <c r="D326" s="421"/>
      <c r="E326" s="1411"/>
      <c r="F326" s="1138"/>
      <c r="G326" s="213" t="s">
        <v>20</v>
      </c>
      <c r="H326" s="227">
        <v>0</v>
      </c>
      <c r="I326" s="227">
        <v>40</v>
      </c>
      <c r="J326" s="227">
        <v>40</v>
      </c>
      <c r="K326" s="1138"/>
      <c r="L326" s="1419"/>
      <c r="M326" s="1419"/>
      <c r="N326" s="1221"/>
      <c r="O326" s="1222"/>
      <c r="P326" s="1222"/>
      <c r="Q326" s="1413"/>
    </row>
    <row r="327" spans="1:17" ht="25.5" hidden="1" x14ac:dyDescent="0.25">
      <c r="A327" s="200"/>
      <c r="B327" s="201"/>
      <c r="C327" s="352"/>
      <c r="D327" s="421"/>
      <c r="E327" s="1411" t="s">
        <v>534</v>
      </c>
      <c r="F327" s="1138" t="s">
        <v>535</v>
      </c>
      <c r="G327" s="213" t="s">
        <v>24</v>
      </c>
      <c r="H327" s="227">
        <v>5</v>
      </c>
      <c r="I327" s="227">
        <v>30</v>
      </c>
      <c r="J327" s="227">
        <v>0</v>
      </c>
      <c r="K327" s="213" t="s">
        <v>387</v>
      </c>
      <c r="L327" s="379">
        <v>1</v>
      </c>
      <c r="M327" s="379">
        <v>0</v>
      </c>
      <c r="N327" s="379">
        <v>0</v>
      </c>
      <c r="O327" s="1222"/>
      <c r="P327" s="1300" t="s">
        <v>101</v>
      </c>
      <c r="Q327" s="1413"/>
    </row>
    <row r="328" spans="1:17" hidden="1" x14ac:dyDescent="0.25">
      <c r="A328" s="200"/>
      <c r="B328" s="201"/>
      <c r="C328" s="352"/>
      <c r="D328" s="421"/>
      <c r="E328" s="1411"/>
      <c r="F328" s="1138"/>
      <c r="G328" s="213" t="s">
        <v>68</v>
      </c>
      <c r="H328" s="227">
        <v>0</v>
      </c>
      <c r="I328" s="227">
        <v>170</v>
      </c>
      <c r="J328" s="227">
        <v>0</v>
      </c>
      <c r="K328" s="1138" t="s">
        <v>524</v>
      </c>
      <c r="L328" s="1419">
        <v>0</v>
      </c>
      <c r="M328" s="1419">
        <v>100</v>
      </c>
      <c r="N328" s="1262"/>
      <c r="O328" s="1222"/>
      <c r="P328" s="1222"/>
      <c r="Q328" s="1413"/>
    </row>
    <row r="329" spans="1:17" hidden="1" x14ac:dyDescent="0.25">
      <c r="A329" s="200"/>
      <c r="B329" s="201"/>
      <c r="C329" s="352"/>
      <c r="D329" s="421"/>
      <c r="E329" s="1411"/>
      <c r="F329" s="1138"/>
      <c r="G329" s="213" t="s">
        <v>20</v>
      </c>
      <c r="H329" s="227">
        <v>0</v>
      </c>
      <c r="I329" s="227">
        <v>15</v>
      </c>
      <c r="J329" s="227">
        <v>0</v>
      </c>
      <c r="K329" s="1138"/>
      <c r="L329" s="1419"/>
      <c r="M329" s="1419"/>
      <c r="N329" s="1221"/>
      <c r="O329" s="1222"/>
      <c r="P329" s="1221"/>
      <c r="Q329" s="1413"/>
    </row>
    <row r="330" spans="1:17" ht="114.75" hidden="1" x14ac:dyDescent="0.25">
      <c r="A330" s="200"/>
      <c r="B330" s="201"/>
      <c r="C330" s="352"/>
      <c r="D330" s="421"/>
      <c r="E330" s="1411" t="s">
        <v>536</v>
      </c>
      <c r="F330" s="1272" t="s">
        <v>537</v>
      </c>
      <c r="G330" s="213" t="s">
        <v>24</v>
      </c>
      <c r="H330" s="227">
        <v>30</v>
      </c>
      <c r="I330" s="227">
        <v>30</v>
      </c>
      <c r="J330" s="227">
        <v>30</v>
      </c>
      <c r="K330" s="1133" t="s">
        <v>538</v>
      </c>
      <c r="L330" s="1351">
        <v>2</v>
      </c>
      <c r="M330" s="1351">
        <v>2</v>
      </c>
      <c r="N330" s="1351">
        <v>2</v>
      </c>
      <c r="O330" s="1222"/>
      <c r="P330" s="428" t="s">
        <v>173</v>
      </c>
      <c r="Q330" s="1413"/>
    </row>
    <row r="331" spans="1:17" hidden="1" x14ac:dyDescent="0.25">
      <c r="A331" s="200"/>
      <c r="B331" s="201"/>
      <c r="C331" s="352"/>
      <c r="D331" s="421"/>
      <c r="E331" s="1411"/>
      <c r="F331" s="1138"/>
      <c r="G331" s="213" t="s">
        <v>45</v>
      </c>
      <c r="H331" s="268">
        <v>25</v>
      </c>
      <c r="I331" s="268">
        <v>25</v>
      </c>
      <c r="J331" s="268">
        <v>25</v>
      </c>
      <c r="K331" s="1133"/>
      <c r="L331" s="1351"/>
      <c r="M331" s="1351"/>
      <c r="N331" s="1212"/>
      <c r="O331" s="1222"/>
      <c r="P331" s="430"/>
      <c r="Q331" s="1413"/>
    </row>
    <row r="332" spans="1:17" ht="191.25" hidden="1" x14ac:dyDescent="0.25">
      <c r="A332" s="200"/>
      <c r="B332" s="201"/>
      <c r="C332" s="352"/>
      <c r="D332" s="421"/>
      <c r="E332" s="530" t="s">
        <v>539</v>
      </c>
      <c r="F332" s="213" t="s">
        <v>540</v>
      </c>
      <c r="G332" s="213" t="s">
        <v>24</v>
      </c>
      <c r="H332" s="578">
        <v>20</v>
      </c>
      <c r="I332" s="578">
        <v>20</v>
      </c>
      <c r="J332" s="578">
        <v>0</v>
      </c>
      <c r="K332" s="225" t="s">
        <v>538</v>
      </c>
      <c r="L332" s="573">
        <v>1</v>
      </c>
      <c r="M332" s="573">
        <v>1</v>
      </c>
      <c r="N332" s="363">
        <v>0</v>
      </c>
      <c r="O332" s="1222"/>
      <c r="P332" s="363" t="s">
        <v>541</v>
      </c>
      <c r="Q332" s="1413"/>
    </row>
    <row r="333" spans="1:17" ht="153.75" hidden="1" thickBot="1" x14ac:dyDescent="0.3">
      <c r="A333" s="200"/>
      <c r="B333" s="201"/>
      <c r="C333" s="352"/>
      <c r="D333" s="421"/>
      <c r="E333" s="536" t="s">
        <v>542</v>
      </c>
      <c r="F333" s="230" t="s">
        <v>543</v>
      </c>
      <c r="G333" s="383" t="s">
        <v>24</v>
      </c>
      <c r="H333" s="623">
        <v>0</v>
      </c>
      <c r="I333" s="624">
        <v>0</v>
      </c>
      <c r="J333" s="579">
        <v>15</v>
      </c>
      <c r="K333" s="280" t="s">
        <v>387</v>
      </c>
      <c r="L333" s="438">
        <v>0</v>
      </c>
      <c r="M333" s="259">
        <v>0</v>
      </c>
      <c r="N333" s="618">
        <v>1</v>
      </c>
      <c r="O333" s="1223"/>
      <c r="P333" s="408" t="s">
        <v>118</v>
      </c>
      <c r="Q333" s="1414"/>
    </row>
    <row r="334" spans="1:17" ht="15.75" hidden="1" thickBot="1" x14ac:dyDescent="0.3">
      <c r="A334" s="200"/>
      <c r="B334" s="201"/>
      <c r="C334" s="352"/>
      <c r="D334" s="1420" t="s">
        <v>25</v>
      </c>
      <c r="E334" s="1455"/>
      <c r="F334" s="1455"/>
      <c r="G334" s="1455"/>
      <c r="H334" s="628">
        <f>SUM(H324:H333)</f>
        <v>89</v>
      </c>
      <c r="I334" s="629">
        <f t="shared" ref="I334:J334" si="8">SUM(I324:I333)</f>
        <v>830</v>
      </c>
      <c r="J334" s="630">
        <f t="shared" si="8"/>
        <v>610</v>
      </c>
      <c r="K334" s="1422"/>
      <c r="L334" s="1422"/>
      <c r="M334" s="1422"/>
      <c r="N334" s="1423"/>
      <c r="O334" s="1423"/>
      <c r="P334" s="1423"/>
      <c r="Q334" s="1316"/>
    </row>
    <row r="335" spans="1:17" ht="15.75" hidden="1" thickBot="1" x14ac:dyDescent="0.3">
      <c r="A335" s="200"/>
      <c r="B335" s="201"/>
      <c r="C335" s="352"/>
      <c r="D335" s="539" t="s">
        <v>544</v>
      </c>
      <c r="E335" s="540"/>
      <c r="F335" s="541"/>
      <c r="G335" s="541"/>
      <c r="H335" s="625"/>
      <c r="I335" s="625"/>
      <c r="J335" s="625"/>
      <c r="K335" s="541"/>
      <c r="L335" s="541"/>
      <c r="M335" s="541"/>
      <c r="N335" s="541"/>
      <c r="O335" s="541"/>
      <c r="P335" s="541"/>
      <c r="Q335" s="542"/>
    </row>
    <row r="336" spans="1:17" ht="0.75" hidden="1" customHeight="1" thickBot="1" x14ac:dyDescent="0.3">
      <c r="A336" s="200"/>
      <c r="B336" s="201"/>
      <c r="C336" s="352"/>
      <c r="D336" s="421"/>
      <c r="E336" s="543" t="s">
        <v>545</v>
      </c>
      <c r="F336" s="354" t="s">
        <v>546</v>
      </c>
      <c r="G336" s="585" t="s">
        <v>24</v>
      </c>
      <c r="H336" s="626">
        <v>13</v>
      </c>
      <c r="I336" s="580">
        <v>0</v>
      </c>
      <c r="J336" s="580">
        <v>0</v>
      </c>
      <c r="K336" s="621" t="s">
        <v>547</v>
      </c>
      <c r="L336" s="538">
        <v>1</v>
      </c>
      <c r="M336" s="538">
        <v>0</v>
      </c>
      <c r="N336" s="538">
        <v>0</v>
      </c>
      <c r="O336" s="1456" t="s">
        <v>117</v>
      </c>
      <c r="P336" s="1457" t="s">
        <v>118</v>
      </c>
      <c r="Q336" s="1460" t="s">
        <v>119</v>
      </c>
    </row>
    <row r="337" spans="1:17" ht="51.75" hidden="1" thickBot="1" x14ac:dyDescent="0.3">
      <c r="A337" s="200"/>
      <c r="B337" s="201"/>
      <c r="C337" s="352"/>
      <c r="D337" s="421"/>
      <c r="E337" s="530" t="s">
        <v>548</v>
      </c>
      <c r="F337" s="359" t="s">
        <v>549</v>
      </c>
      <c r="G337" s="381" t="s">
        <v>24</v>
      </c>
      <c r="H337" s="626">
        <v>30</v>
      </c>
      <c r="I337" s="580">
        <v>0</v>
      </c>
      <c r="J337" s="580">
        <v>0</v>
      </c>
      <c r="K337" s="581" t="s">
        <v>547</v>
      </c>
      <c r="L337" s="270">
        <v>1</v>
      </c>
      <c r="M337" s="270">
        <v>0</v>
      </c>
      <c r="N337" s="270">
        <v>0</v>
      </c>
      <c r="O337" s="1293"/>
      <c r="P337" s="1458"/>
      <c r="Q337" s="1461"/>
    </row>
    <row r="338" spans="1:17" ht="90" hidden="1" thickBot="1" x14ac:dyDescent="0.3">
      <c r="A338" s="200"/>
      <c r="B338" s="201"/>
      <c r="C338" s="352"/>
      <c r="D338" s="421"/>
      <c r="E338" s="544" t="s">
        <v>550</v>
      </c>
      <c r="F338" s="359" t="s">
        <v>551</v>
      </c>
      <c r="G338" s="381" t="s">
        <v>24</v>
      </c>
      <c r="H338" s="626">
        <v>0</v>
      </c>
      <c r="I338" s="626">
        <v>25</v>
      </c>
      <c r="J338" s="626">
        <v>0</v>
      </c>
      <c r="K338" s="581" t="s">
        <v>547</v>
      </c>
      <c r="L338" s="270">
        <v>0</v>
      </c>
      <c r="M338" s="270">
        <v>1</v>
      </c>
      <c r="N338" s="270">
        <v>0</v>
      </c>
      <c r="O338" s="1293"/>
      <c r="P338" s="1458"/>
      <c r="Q338" s="1461"/>
    </row>
    <row r="339" spans="1:17" ht="51.75" hidden="1" thickBot="1" x14ac:dyDescent="0.3">
      <c r="A339" s="200"/>
      <c r="B339" s="201"/>
      <c r="C339" s="352"/>
      <c r="D339" s="421"/>
      <c r="E339" s="530" t="s">
        <v>552</v>
      </c>
      <c r="F339" s="359" t="s">
        <v>553</v>
      </c>
      <c r="G339" s="381" t="s">
        <v>24</v>
      </c>
      <c r="H339" s="580">
        <v>0</v>
      </c>
      <c r="I339" s="580">
        <v>20</v>
      </c>
      <c r="J339" s="580">
        <v>0</v>
      </c>
      <c r="K339" s="581" t="s">
        <v>547</v>
      </c>
      <c r="L339" s="270">
        <v>0</v>
      </c>
      <c r="M339" s="270">
        <v>1</v>
      </c>
      <c r="N339" s="270">
        <v>0</v>
      </c>
      <c r="O339" s="1293"/>
      <c r="P339" s="1458"/>
      <c r="Q339" s="1461"/>
    </row>
    <row r="340" spans="1:17" ht="64.5" hidden="1" thickBot="1" x14ac:dyDescent="0.3">
      <c r="A340" s="200"/>
      <c r="B340" s="201"/>
      <c r="C340" s="352"/>
      <c r="D340" s="421"/>
      <c r="E340" s="530" t="s">
        <v>554</v>
      </c>
      <c r="F340" s="225" t="s">
        <v>555</v>
      </c>
      <c r="G340" s="381" t="s">
        <v>24</v>
      </c>
      <c r="H340" s="580">
        <v>1</v>
      </c>
      <c r="I340" s="580">
        <v>1</v>
      </c>
      <c r="J340" s="580">
        <v>1</v>
      </c>
      <c r="K340" s="581" t="s">
        <v>333</v>
      </c>
      <c r="L340" s="270">
        <v>2</v>
      </c>
      <c r="M340" s="270">
        <v>2</v>
      </c>
      <c r="N340" s="270">
        <v>2</v>
      </c>
      <c r="O340" s="1293"/>
      <c r="P340" s="1458"/>
      <c r="Q340" s="1461"/>
    </row>
    <row r="341" spans="1:17" ht="64.5" hidden="1" thickBot="1" x14ac:dyDescent="0.3">
      <c r="A341" s="200"/>
      <c r="B341" s="201"/>
      <c r="C341" s="352"/>
      <c r="D341" s="421"/>
      <c r="E341" s="545" t="s">
        <v>556</v>
      </c>
      <c r="F341" s="359" t="s">
        <v>557</v>
      </c>
      <c r="G341" s="381" t="s">
        <v>24</v>
      </c>
      <c r="H341" s="580">
        <v>2</v>
      </c>
      <c r="I341" s="580">
        <v>2</v>
      </c>
      <c r="J341" s="580">
        <v>2</v>
      </c>
      <c r="K341" s="581" t="s">
        <v>333</v>
      </c>
      <c r="L341" s="270">
        <v>1</v>
      </c>
      <c r="M341" s="270">
        <v>1</v>
      </c>
      <c r="N341" s="270">
        <v>1</v>
      </c>
      <c r="O341" s="1293"/>
      <c r="P341" s="1458"/>
      <c r="Q341" s="1461"/>
    </row>
    <row r="342" spans="1:17" ht="51.75" hidden="1" thickBot="1" x14ac:dyDescent="0.3">
      <c r="A342" s="200"/>
      <c r="B342" s="201"/>
      <c r="C342" s="352"/>
      <c r="D342" s="421"/>
      <c r="E342" s="546" t="s">
        <v>558</v>
      </c>
      <c r="F342" s="547" t="s">
        <v>559</v>
      </c>
      <c r="G342" s="619" t="s">
        <v>24</v>
      </c>
      <c r="H342" s="627">
        <v>20</v>
      </c>
      <c r="I342" s="627">
        <v>20</v>
      </c>
      <c r="J342" s="627">
        <v>20</v>
      </c>
      <c r="K342" s="622" t="s">
        <v>560</v>
      </c>
      <c r="L342" s="548">
        <v>33</v>
      </c>
      <c r="M342" s="548">
        <v>66</v>
      </c>
      <c r="N342" s="548">
        <v>100</v>
      </c>
      <c r="O342" s="1293"/>
      <c r="P342" s="1458"/>
      <c r="Q342" s="1461"/>
    </row>
    <row r="343" spans="1:17" ht="15.75" hidden="1" thickBot="1" x14ac:dyDescent="0.3">
      <c r="A343" s="200"/>
      <c r="B343" s="201"/>
      <c r="C343" s="352"/>
      <c r="D343" s="421"/>
      <c r="E343" s="546" t="s">
        <v>561</v>
      </c>
      <c r="F343" s="510" t="s">
        <v>562</v>
      </c>
      <c r="G343" s="619" t="s">
        <v>24</v>
      </c>
      <c r="H343" s="627">
        <v>14.5</v>
      </c>
      <c r="I343" s="627">
        <v>0</v>
      </c>
      <c r="J343" s="627">
        <v>0</v>
      </c>
      <c r="K343" s="581" t="s">
        <v>547</v>
      </c>
      <c r="L343" s="548">
        <v>1</v>
      </c>
      <c r="M343" s="548">
        <v>0</v>
      </c>
      <c r="N343" s="548">
        <v>0</v>
      </c>
      <c r="O343" s="1293"/>
      <c r="P343" s="1458"/>
      <c r="Q343" s="1461"/>
    </row>
    <row r="344" spans="1:17" ht="51.75" hidden="1" thickBot="1" x14ac:dyDescent="0.3">
      <c r="A344" s="200"/>
      <c r="B344" s="201"/>
      <c r="C344" s="352"/>
      <c r="D344" s="421"/>
      <c r="E344" s="546" t="s">
        <v>563</v>
      </c>
      <c r="F344" s="420" t="s">
        <v>564</v>
      </c>
      <c r="G344" s="619" t="s">
        <v>24</v>
      </c>
      <c r="H344" s="627">
        <v>25</v>
      </c>
      <c r="I344" s="627">
        <v>25</v>
      </c>
      <c r="J344" s="627">
        <v>0</v>
      </c>
      <c r="K344" s="581" t="s">
        <v>565</v>
      </c>
      <c r="L344" s="548">
        <v>50</v>
      </c>
      <c r="M344" s="548">
        <v>100</v>
      </c>
      <c r="N344" s="548">
        <v>0</v>
      </c>
      <c r="O344" s="1293"/>
      <c r="P344" s="1458"/>
      <c r="Q344" s="1461"/>
    </row>
    <row r="345" spans="1:17" ht="15.75" hidden="1" thickBot="1" x14ac:dyDescent="0.3">
      <c r="A345" s="200"/>
      <c r="B345" s="201"/>
      <c r="C345" s="352"/>
      <c r="D345" s="421"/>
      <c r="E345" s="546" t="s">
        <v>566</v>
      </c>
      <c r="F345" s="510" t="s">
        <v>567</v>
      </c>
      <c r="G345" s="619" t="s">
        <v>24</v>
      </c>
      <c r="H345" s="627">
        <v>5</v>
      </c>
      <c r="I345" s="627">
        <v>15</v>
      </c>
      <c r="J345" s="627">
        <v>0</v>
      </c>
      <c r="K345" s="581" t="s">
        <v>547</v>
      </c>
      <c r="L345" s="548">
        <v>0</v>
      </c>
      <c r="M345" s="548">
        <v>1</v>
      </c>
      <c r="N345" s="548">
        <v>0</v>
      </c>
      <c r="O345" s="1293"/>
      <c r="P345" s="1458"/>
      <c r="Q345" s="1461"/>
    </row>
    <row r="346" spans="1:17" ht="3" hidden="1" customHeight="1" thickBot="1" x14ac:dyDescent="0.3">
      <c r="A346" s="200"/>
      <c r="B346" s="201"/>
      <c r="C346" s="352"/>
      <c r="D346" s="421"/>
      <c r="E346" s="549" t="s">
        <v>568</v>
      </c>
      <c r="F346" s="420" t="s">
        <v>569</v>
      </c>
      <c r="G346" s="619" t="s">
        <v>24</v>
      </c>
      <c r="H346" s="627">
        <v>10</v>
      </c>
      <c r="I346" s="627">
        <v>10</v>
      </c>
      <c r="J346" s="627">
        <v>0</v>
      </c>
      <c r="K346" s="581" t="s">
        <v>570</v>
      </c>
      <c r="L346" s="548">
        <v>2</v>
      </c>
      <c r="M346" s="548">
        <v>2</v>
      </c>
      <c r="N346" s="548">
        <v>0</v>
      </c>
      <c r="O346" s="1293"/>
      <c r="P346" s="1458"/>
      <c r="Q346" s="1461"/>
    </row>
    <row r="347" spans="1:17" ht="39" hidden="1" thickBot="1" x14ac:dyDescent="0.3">
      <c r="A347" s="200"/>
      <c r="B347" s="201"/>
      <c r="C347" s="352"/>
      <c r="D347" s="421"/>
      <c r="E347" s="549" t="s">
        <v>571</v>
      </c>
      <c r="F347" s="420" t="s">
        <v>572</v>
      </c>
      <c r="G347" s="619" t="s">
        <v>24</v>
      </c>
      <c r="H347" s="627">
        <v>3</v>
      </c>
      <c r="I347" s="627">
        <v>1</v>
      </c>
      <c r="J347" s="627">
        <v>1</v>
      </c>
      <c r="K347" s="581" t="s">
        <v>573</v>
      </c>
      <c r="L347" s="548">
        <v>1</v>
      </c>
      <c r="M347" s="548">
        <v>0</v>
      </c>
      <c r="N347" s="548">
        <v>0</v>
      </c>
      <c r="O347" s="550" t="s">
        <v>574</v>
      </c>
      <c r="P347" s="1458"/>
      <c r="Q347" s="1461"/>
    </row>
    <row r="348" spans="1:17" ht="64.5" hidden="1" thickBot="1" x14ac:dyDescent="0.3">
      <c r="A348" s="200"/>
      <c r="B348" s="201"/>
      <c r="C348" s="352"/>
      <c r="D348" s="421"/>
      <c r="E348" s="551" t="s">
        <v>575</v>
      </c>
      <c r="F348" s="420" t="s">
        <v>576</v>
      </c>
      <c r="G348" s="619" t="s">
        <v>24</v>
      </c>
      <c r="H348" s="627">
        <v>25</v>
      </c>
      <c r="I348" s="627">
        <v>0</v>
      </c>
      <c r="J348" s="627">
        <v>0</v>
      </c>
      <c r="K348" s="581" t="s">
        <v>577</v>
      </c>
      <c r="L348" s="548">
        <v>1</v>
      </c>
      <c r="M348" s="548">
        <v>0</v>
      </c>
      <c r="N348" s="548">
        <v>0</v>
      </c>
      <c r="O348" s="1222" t="s">
        <v>117</v>
      </c>
      <c r="P348" s="1458"/>
      <c r="Q348" s="1461"/>
    </row>
    <row r="349" spans="1:17" ht="26.25" hidden="1" thickBot="1" x14ac:dyDescent="0.3">
      <c r="A349" s="200"/>
      <c r="B349" s="201"/>
      <c r="C349" s="352"/>
      <c r="D349" s="421"/>
      <c r="E349" s="552" t="s">
        <v>578</v>
      </c>
      <c r="F349" s="512" t="s">
        <v>579</v>
      </c>
      <c r="G349" s="620" t="s">
        <v>24</v>
      </c>
      <c r="H349" s="627">
        <v>8</v>
      </c>
      <c r="I349" s="627">
        <v>16</v>
      </c>
      <c r="J349" s="627">
        <v>0</v>
      </c>
      <c r="K349" s="582" t="s">
        <v>580</v>
      </c>
      <c r="L349" s="412">
        <v>30</v>
      </c>
      <c r="M349" s="412">
        <v>100</v>
      </c>
      <c r="N349" s="412">
        <v>0</v>
      </c>
      <c r="O349" s="1223"/>
      <c r="P349" s="1459"/>
      <c r="Q349" s="1462"/>
    </row>
    <row r="350" spans="1:17" ht="15.75" hidden="1" thickBot="1" x14ac:dyDescent="0.3">
      <c r="A350" s="200"/>
      <c r="B350" s="201"/>
      <c r="C350" s="352"/>
      <c r="D350" s="1420" t="s">
        <v>25</v>
      </c>
      <c r="E350" s="1421"/>
      <c r="F350" s="1421"/>
      <c r="G350" s="1421"/>
      <c r="H350" s="595">
        <f>SUM(H336:H349)</f>
        <v>156.5</v>
      </c>
      <c r="I350" s="595">
        <f>SUM(I336:I349)</f>
        <v>135</v>
      </c>
      <c r="J350" s="595">
        <f>SUM(J336:J349)</f>
        <v>24</v>
      </c>
      <c r="K350" s="1422"/>
      <c r="L350" s="1422"/>
      <c r="M350" s="1422"/>
      <c r="N350" s="1443"/>
      <c r="O350" s="1443"/>
      <c r="P350" s="1443"/>
      <c r="Q350" s="1444"/>
    </row>
    <row r="351" spans="1:17" ht="15.75" thickBot="1" x14ac:dyDescent="0.3">
      <c r="A351" s="200"/>
      <c r="B351" s="201"/>
      <c r="C351" s="352"/>
      <c r="D351" s="1445" t="s">
        <v>26</v>
      </c>
      <c r="E351" s="1446"/>
      <c r="F351" s="1446"/>
      <c r="G351" s="1446"/>
      <c r="H351" s="631">
        <v>64.400000000000006</v>
      </c>
      <c r="I351" s="632"/>
      <c r="J351" s="633"/>
      <c r="K351" s="1447"/>
      <c r="L351" s="1447"/>
      <c r="M351" s="1447"/>
      <c r="N351" s="1448"/>
      <c r="O351" s="1448"/>
      <c r="P351" s="1448"/>
      <c r="Q351" s="1449"/>
    </row>
    <row r="352" spans="1:17" ht="15.75" thickBot="1" x14ac:dyDescent="0.3">
      <c r="A352" s="200"/>
      <c r="B352" s="553"/>
      <c r="C352" s="1450" t="s">
        <v>109</v>
      </c>
      <c r="D352" s="1451"/>
      <c r="E352" s="1451"/>
      <c r="F352" s="1451"/>
      <c r="G352" s="1451"/>
      <c r="H352" s="554">
        <v>64.400000000000006</v>
      </c>
      <c r="I352" s="634"/>
      <c r="J352" s="555"/>
      <c r="K352" s="1452"/>
      <c r="L352" s="1453"/>
      <c r="M352" s="1453"/>
      <c r="N352" s="1453"/>
      <c r="O352" s="1453"/>
      <c r="P352" s="1453"/>
      <c r="Q352" s="1454"/>
    </row>
    <row r="353" spans="1:17" ht="15.75" thickBot="1" x14ac:dyDescent="0.3">
      <c r="A353" s="556"/>
      <c r="B353" s="557"/>
      <c r="C353" s="557"/>
      <c r="D353" s="557"/>
      <c r="E353" s="557"/>
      <c r="F353" s="1060" t="s">
        <v>581</v>
      </c>
      <c r="G353" s="1060"/>
      <c r="H353" s="635">
        <v>64.400000000000006</v>
      </c>
      <c r="I353" s="636"/>
      <c r="J353" s="637"/>
      <c r="K353" s="1429"/>
      <c r="L353" s="1429"/>
      <c r="M353" s="1429"/>
      <c r="N353" s="1429"/>
      <c r="O353" s="1429"/>
      <c r="P353" s="1429"/>
      <c r="Q353" s="1430"/>
    </row>
    <row r="354" spans="1:17" hidden="1" x14ac:dyDescent="0.25">
      <c r="A354" s="558"/>
      <c r="B354" s="558"/>
      <c r="C354" s="558"/>
      <c r="D354" s="558"/>
      <c r="E354" s="558"/>
      <c r="F354" s="558"/>
      <c r="G354" s="559"/>
      <c r="H354" s="560"/>
      <c r="I354" s="560"/>
      <c r="J354" s="560"/>
      <c r="K354" s="558"/>
      <c r="L354" s="561"/>
      <c r="M354" s="561"/>
      <c r="N354" s="561"/>
      <c r="O354" s="561"/>
      <c r="P354" s="561"/>
      <c r="Q354" s="558"/>
    </row>
    <row r="355" spans="1:17" ht="15.75" hidden="1" thickBot="1" x14ac:dyDescent="0.3">
      <c r="A355" s="558"/>
      <c r="B355" s="558"/>
      <c r="C355" s="1431"/>
      <c r="D355" s="1432"/>
      <c r="E355" s="1432"/>
      <c r="F355" s="1432"/>
      <c r="G355" s="1433"/>
      <c r="H355" s="562"/>
      <c r="I355" s="563"/>
      <c r="J355" s="564"/>
      <c r="K355" s="643"/>
      <c r="L355" s="561"/>
      <c r="M355" s="561"/>
      <c r="N355" s="561"/>
      <c r="O355" s="561"/>
      <c r="P355" s="561"/>
      <c r="Q355" s="558"/>
    </row>
    <row r="356" spans="1:17" hidden="1" x14ac:dyDescent="0.25">
      <c r="A356" s="558"/>
      <c r="B356" s="558"/>
      <c r="C356" s="1434"/>
      <c r="D356" s="1435"/>
      <c r="E356" s="1435"/>
      <c r="F356" s="1435"/>
      <c r="G356" s="1436"/>
      <c r="H356" s="565"/>
      <c r="I356" s="566"/>
      <c r="J356" s="639"/>
      <c r="K356" s="644"/>
      <c r="L356" s="561"/>
      <c r="M356" s="561"/>
      <c r="N356" s="561"/>
      <c r="O356" s="561"/>
      <c r="P356" s="561"/>
      <c r="Q356" s="558"/>
    </row>
    <row r="357" spans="1:17" hidden="1" x14ac:dyDescent="0.25">
      <c r="A357" s="558"/>
      <c r="B357" s="558"/>
      <c r="C357" s="1437"/>
      <c r="D357" s="1438"/>
      <c r="E357" s="1438"/>
      <c r="F357" s="1438"/>
      <c r="G357" s="1439"/>
      <c r="H357" s="567"/>
      <c r="I357" s="567"/>
      <c r="J357" s="640"/>
      <c r="K357" s="645"/>
      <c r="L357" s="561"/>
      <c r="M357" s="561"/>
      <c r="N357" s="561"/>
      <c r="O357" s="561"/>
      <c r="P357" s="561"/>
      <c r="Q357" s="558"/>
    </row>
    <row r="358" spans="1:17" hidden="1" x14ac:dyDescent="0.25">
      <c r="A358" s="558"/>
      <c r="B358" s="558"/>
      <c r="C358" s="1440"/>
      <c r="D358" s="1441"/>
      <c r="E358" s="1441"/>
      <c r="F358" s="1441"/>
      <c r="G358" s="1442"/>
      <c r="H358" s="567"/>
      <c r="I358" s="567"/>
      <c r="J358" s="640"/>
      <c r="K358" s="645"/>
      <c r="L358" s="561"/>
      <c r="M358" s="561"/>
      <c r="N358" s="561"/>
      <c r="O358" s="561"/>
      <c r="P358" s="561"/>
      <c r="Q358" s="558"/>
    </row>
    <row r="359" spans="1:17" hidden="1" x14ac:dyDescent="0.25">
      <c r="A359" s="558"/>
      <c r="B359" s="558"/>
      <c r="C359" s="1469"/>
      <c r="D359" s="1470"/>
      <c r="E359" s="1470"/>
      <c r="F359" s="1470"/>
      <c r="G359" s="1471"/>
      <c r="H359" s="568"/>
      <c r="I359" s="569"/>
      <c r="J359" s="641"/>
      <c r="K359" s="646"/>
      <c r="L359" s="561"/>
      <c r="M359" s="561"/>
      <c r="N359" s="561"/>
      <c r="O359" s="561"/>
      <c r="P359" s="561"/>
      <c r="Q359" s="558"/>
    </row>
    <row r="360" spans="1:17" hidden="1" x14ac:dyDescent="0.25">
      <c r="A360" s="558"/>
      <c r="B360" s="558"/>
      <c r="C360" s="1472"/>
      <c r="D360" s="1473"/>
      <c r="E360" s="1473"/>
      <c r="F360" s="1473"/>
      <c r="G360" s="1474"/>
      <c r="H360" s="567"/>
      <c r="I360" s="567"/>
      <c r="J360" s="640"/>
      <c r="K360" s="645"/>
      <c r="L360" s="561"/>
      <c r="M360" s="561"/>
      <c r="N360" s="561"/>
      <c r="O360" s="561"/>
      <c r="P360" s="561"/>
      <c r="Q360" s="558"/>
    </row>
    <row r="361" spans="1:17" hidden="1" x14ac:dyDescent="0.25">
      <c r="A361" s="558"/>
      <c r="B361" s="558"/>
      <c r="C361" s="1475"/>
      <c r="D361" s="1476"/>
      <c r="E361" s="1476"/>
      <c r="F361" s="1476"/>
      <c r="G361" s="1477"/>
      <c r="H361" s="567"/>
      <c r="I361" s="567"/>
      <c r="J361" s="640"/>
      <c r="K361" s="645"/>
      <c r="L361" s="561"/>
      <c r="M361" s="561"/>
      <c r="N361" s="561"/>
      <c r="O361" s="561"/>
      <c r="P361" s="561"/>
      <c r="Q361" s="558"/>
    </row>
    <row r="362" spans="1:17" hidden="1" x14ac:dyDescent="0.25">
      <c r="A362" s="558"/>
      <c r="B362" s="558"/>
      <c r="C362" s="1475"/>
      <c r="D362" s="1476"/>
      <c r="E362" s="1476"/>
      <c r="F362" s="1476"/>
      <c r="G362" s="1477"/>
      <c r="H362" s="567"/>
      <c r="I362" s="567"/>
      <c r="J362" s="640"/>
      <c r="K362" s="645"/>
      <c r="L362" s="561"/>
      <c r="M362" s="561"/>
      <c r="N362" s="561"/>
      <c r="O362" s="561"/>
      <c r="P362" s="561"/>
      <c r="Q362" s="558"/>
    </row>
    <row r="363" spans="1:17" hidden="1" x14ac:dyDescent="0.25">
      <c r="A363" s="558"/>
      <c r="B363" s="558"/>
      <c r="C363" s="1475"/>
      <c r="D363" s="1476"/>
      <c r="E363" s="1476"/>
      <c r="F363" s="1476"/>
      <c r="G363" s="1477"/>
      <c r="H363" s="567"/>
      <c r="I363" s="567"/>
      <c r="J363" s="640"/>
      <c r="K363" s="645"/>
      <c r="L363" s="561"/>
      <c r="M363" s="561"/>
      <c r="N363" s="561"/>
      <c r="O363" s="561"/>
      <c r="P363" s="561"/>
      <c r="Q363" s="558"/>
    </row>
    <row r="364" spans="1:17" hidden="1" x14ac:dyDescent="0.25">
      <c r="A364" s="558"/>
      <c r="B364" s="558"/>
      <c r="C364" s="1478"/>
      <c r="D364" s="1479"/>
      <c r="E364" s="1479"/>
      <c r="F364" s="1479"/>
      <c r="G364" s="1480"/>
      <c r="H364" s="567"/>
      <c r="I364" s="567"/>
      <c r="J364" s="640"/>
      <c r="K364" s="645"/>
      <c r="L364" s="561"/>
      <c r="M364" s="561"/>
      <c r="N364" s="561"/>
      <c r="O364" s="561"/>
      <c r="P364" s="561"/>
      <c r="Q364" s="558"/>
    </row>
    <row r="365" spans="1:17" ht="15.75" hidden="1" thickBot="1" x14ac:dyDescent="0.3">
      <c r="A365" s="558"/>
      <c r="B365" s="558"/>
      <c r="C365" s="1463"/>
      <c r="D365" s="1464"/>
      <c r="E365" s="1464"/>
      <c r="F365" s="1464"/>
      <c r="G365" s="1465"/>
      <c r="H365" s="567"/>
      <c r="I365" s="567"/>
      <c r="J365" s="640"/>
      <c r="K365" s="647"/>
      <c r="L365" s="561"/>
      <c r="M365" s="561"/>
      <c r="N365" s="561"/>
      <c r="O365" s="561"/>
      <c r="P365" s="561"/>
      <c r="Q365" s="558"/>
    </row>
    <row r="366" spans="1:17" ht="15.75" hidden="1" thickBot="1" x14ac:dyDescent="0.3">
      <c r="A366" s="558"/>
      <c r="B366" s="558"/>
      <c r="C366" s="1466"/>
      <c r="D366" s="1467"/>
      <c r="E366" s="1467"/>
      <c r="F366" s="1467"/>
      <c r="G366" s="1468"/>
      <c r="H366" s="570"/>
      <c r="I366" s="571"/>
      <c r="J366" s="642"/>
      <c r="K366" s="648"/>
      <c r="L366" s="561"/>
      <c r="M366" s="561"/>
      <c r="N366" s="561"/>
      <c r="O366" s="561"/>
      <c r="P366" s="561"/>
      <c r="Q366" s="558"/>
    </row>
    <row r="367" spans="1:17" ht="45" customHeight="1" thickBot="1" x14ac:dyDescent="0.3"/>
    <row r="368" spans="1:17" ht="13.5" customHeight="1" thickBot="1" x14ac:dyDescent="0.3">
      <c r="A368" s="941" t="s">
        <v>2</v>
      </c>
      <c r="B368" s="944" t="s">
        <v>3</v>
      </c>
      <c r="C368" s="947" t="s">
        <v>4</v>
      </c>
      <c r="D368" s="947" t="s">
        <v>5</v>
      </c>
      <c r="E368" s="947" t="s">
        <v>6</v>
      </c>
      <c r="F368" s="950" t="s">
        <v>7</v>
      </c>
      <c r="G368" s="926" t="s">
        <v>8</v>
      </c>
      <c r="H368" s="950" t="s">
        <v>606</v>
      </c>
      <c r="I368" s="950"/>
      <c r="J368" s="932"/>
      <c r="K368" s="935" t="s">
        <v>594</v>
      </c>
      <c r="L368" s="936"/>
      <c r="M368" s="936"/>
      <c r="N368" s="937"/>
      <c r="O368" s="938" t="s">
        <v>11</v>
      </c>
    </row>
    <row r="369" spans="1:17" x14ac:dyDescent="0.25">
      <c r="A369" s="942"/>
      <c r="B369" s="945"/>
      <c r="C369" s="948"/>
      <c r="D369" s="948"/>
      <c r="E369" s="948"/>
      <c r="F369" s="951"/>
      <c r="G369" s="927"/>
      <c r="H369" s="951"/>
      <c r="I369" s="951"/>
      <c r="J369" s="933"/>
      <c r="K369" s="1481" t="s">
        <v>12</v>
      </c>
      <c r="L369" s="919" t="s">
        <v>607</v>
      </c>
      <c r="M369" s="921"/>
      <c r="N369" s="921"/>
      <c r="O369" s="939"/>
    </row>
    <row r="370" spans="1:17" ht="108.75" customHeight="1" thickBot="1" x14ac:dyDescent="0.3">
      <c r="A370" s="943"/>
      <c r="B370" s="946"/>
      <c r="C370" s="949"/>
      <c r="D370" s="949"/>
      <c r="E370" s="949"/>
      <c r="F370" s="952"/>
      <c r="G370" s="928"/>
      <c r="H370" s="952"/>
      <c r="I370" s="952"/>
      <c r="J370" s="934"/>
      <c r="K370" s="1482"/>
      <c r="L370" s="920"/>
      <c r="M370" s="922"/>
      <c r="N370" s="922"/>
      <c r="O370" s="940"/>
    </row>
    <row r="371" spans="1:17" ht="15.75" hidden="1" thickBot="1" x14ac:dyDescent="0.3">
      <c r="A371" s="941" t="s">
        <v>2</v>
      </c>
      <c r="B371" s="944" t="s">
        <v>3</v>
      </c>
      <c r="C371" s="947" t="s">
        <v>4</v>
      </c>
      <c r="D371" s="947" t="s">
        <v>5</v>
      </c>
      <c r="E371" s="947" t="s">
        <v>6</v>
      </c>
      <c r="F371" s="950" t="s">
        <v>7</v>
      </c>
      <c r="G371" s="926" t="s">
        <v>8</v>
      </c>
      <c r="H371" s="950" t="s">
        <v>9</v>
      </c>
      <c r="I371" s="950"/>
      <c r="J371" s="932"/>
      <c r="K371" s="935" t="s">
        <v>10</v>
      </c>
      <c r="L371" s="936"/>
      <c r="M371" s="936"/>
      <c r="N371" s="937"/>
      <c r="O371" s="938" t="s">
        <v>11</v>
      </c>
    </row>
    <row r="372" spans="1:17" hidden="1" x14ac:dyDescent="0.25">
      <c r="A372" s="942"/>
      <c r="B372" s="945"/>
      <c r="C372" s="948"/>
      <c r="D372" s="948"/>
      <c r="E372" s="948"/>
      <c r="F372" s="951"/>
      <c r="G372" s="927"/>
      <c r="H372" s="951"/>
      <c r="I372" s="951"/>
      <c r="J372" s="933"/>
      <c r="K372" s="916" t="s">
        <v>12</v>
      </c>
      <c r="L372" s="919" t="s">
        <v>13</v>
      </c>
      <c r="M372" s="921"/>
      <c r="N372" s="921"/>
      <c r="O372" s="939"/>
    </row>
    <row r="373" spans="1:17" ht="15.75" hidden="1" thickBot="1" x14ac:dyDescent="0.3">
      <c r="A373" s="943"/>
      <c r="B373" s="946"/>
      <c r="C373" s="949"/>
      <c r="D373" s="949"/>
      <c r="E373" s="949"/>
      <c r="F373" s="952"/>
      <c r="G373" s="928"/>
      <c r="H373" s="952"/>
      <c r="I373" s="952"/>
      <c r="J373" s="934"/>
      <c r="K373" s="918"/>
      <c r="L373" s="920"/>
      <c r="M373" s="922"/>
      <c r="N373" s="922"/>
      <c r="O373" s="940"/>
    </row>
    <row r="374" spans="1:17" hidden="1" x14ac:dyDescent="0.25">
      <c r="A374" s="1066"/>
      <c r="B374" s="1069"/>
      <c r="C374" s="1072"/>
      <c r="D374" s="1072"/>
      <c r="E374" s="1075"/>
      <c r="F374" s="1078"/>
      <c r="G374" s="1100"/>
      <c r="H374" s="1103"/>
      <c r="I374" s="1103"/>
      <c r="J374" s="1106"/>
      <c r="K374" s="1109"/>
      <c r="L374" s="1109"/>
      <c r="M374" s="1109"/>
      <c r="N374" s="1109"/>
      <c r="O374" s="1110"/>
      <c r="P374" s="1081" t="s">
        <v>11</v>
      </c>
      <c r="Q374" s="1082"/>
    </row>
    <row r="375" spans="1:17" hidden="1" x14ac:dyDescent="0.25">
      <c r="A375" s="1067"/>
      <c r="B375" s="1070"/>
      <c r="C375" s="1073"/>
      <c r="D375" s="1073"/>
      <c r="E375" s="1076"/>
      <c r="F375" s="1079"/>
      <c r="G375" s="1101"/>
      <c r="H375" s="1104"/>
      <c r="I375" s="1104"/>
      <c r="J375" s="1107"/>
      <c r="K375" s="1085"/>
      <c r="L375" s="1087"/>
      <c r="M375" s="1087"/>
      <c r="N375" s="1087"/>
      <c r="O375" s="1087"/>
      <c r="P375" s="1083"/>
      <c r="Q375" s="1084"/>
    </row>
    <row r="376" spans="1:17" ht="0.75" customHeight="1" thickBot="1" x14ac:dyDescent="0.3">
      <c r="A376" s="1068"/>
      <c r="B376" s="1071"/>
      <c r="C376" s="1074"/>
      <c r="D376" s="1074"/>
      <c r="E376" s="1077"/>
      <c r="F376" s="1080"/>
      <c r="G376" s="1102"/>
      <c r="H376" s="1105"/>
      <c r="I376" s="1105"/>
      <c r="J376" s="1108"/>
      <c r="K376" s="1086"/>
      <c r="L376" s="1088"/>
      <c r="M376" s="1088"/>
      <c r="N376" s="1088"/>
      <c r="O376" s="1088"/>
      <c r="P376" s="724" t="s">
        <v>14</v>
      </c>
      <c r="Q376" s="189" t="s">
        <v>15</v>
      </c>
    </row>
    <row r="377" spans="1:17" ht="15.75" thickBot="1" x14ac:dyDescent="0.3">
      <c r="A377" s="1490" t="s">
        <v>598</v>
      </c>
      <c r="B377" s="1490"/>
      <c r="C377" s="1490"/>
      <c r="D377" s="1490"/>
      <c r="E377" s="1490"/>
      <c r="F377" s="1490"/>
      <c r="G377" s="1490"/>
      <c r="H377" s="1490"/>
      <c r="I377" s="1490"/>
      <c r="J377" s="1490"/>
      <c r="K377" s="1490"/>
      <c r="L377" s="1490"/>
      <c r="M377" s="1490"/>
      <c r="N377" s="1490"/>
      <c r="O377" s="1490"/>
      <c r="P377" s="1490"/>
      <c r="Q377" s="1491"/>
    </row>
    <row r="378" spans="1:17" ht="15.75" thickBot="1" x14ac:dyDescent="0.3">
      <c r="A378" s="195"/>
      <c r="B378" s="971" t="s">
        <v>31</v>
      </c>
      <c r="C378" s="1492"/>
      <c r="D378" s="1492"/>
      <c r="E378" s="1492"/>
      <c r="F378" s="1492"/>
      <c r="G378" s="1492"/>
      <c r="H378" s="1492"/>
      <c r="I378" s="1492"/>
      <c r="J378" s="1492"/>
      <c r="K378" s="1492"/>
      <c r="L378" s="1492"/>
      <c r="M378" s="1492"/>
      <c r="N378" s="1492"/>
      <c r="O378" s="1492"/>
      <c r="P378" s="1492"/>
      <c r="Q378" s="1493"/>
    </row>
    <row r="379" spans="1:17" ht="15.75" thickBot="1" x14ac:dyDescent="0.3">
      <c r="A379" s="200"/>
      <c r="B379" s="201"/>
      <c r="C379" s="1089" t="s">
        <v>599</v>
      </c>
      <c r="D379" s="1092" t="s">
        <v>600</v>
      </c>
      <c r="E379" s="1092"/>
      <c r="F379" s="1092"/>
      <c r="G379" s="1092"/>
      <c r="H379" s="1092"/>
      <c r="I379" s="1092"/>
      <c r="J379" s="1092"/>
      <c r="K379" s="1092"/>
      <c r="L379" s="1092"/>
      <c r="M379" s="1092"/>
      <c r="N379" s="1092"/>
      <c r="O379" s="1092"/>
      <c r="P379" s="1092"/>
      <c r="Q379" s="1093"/>
    </row>
    <row r="380" spans="1:17" ht="15.75" thickBot="1" x14ac:dyDescent="0.3">
      <c r="A380" s="200"/>
      <c r="B380" s="201"/>
      <c r="C380" s="1090"/>
      <c r="D380" s="1094" t="s">
        <v>601</v>
      </c>
      <c r="E380" s="1095"/>
      <c r="F380" s="1095"/>
      <c r="G380" s="1095"/>
      <c r="H380" s="202"/>
      <c r="I380" s="202"/>
      <c r="J380" s="202"/>
      <c r="K380" s="203"/>
      <c r="L380" s="203"/>
      <c r="M380" s="203"/>
      <c r="N380" s="203"/>
      <c r="O380" s="203"/>
      <c r="P380" s="203"/>
      <c r="Q380" s="204"/>
    </row>
    <row r="381" spans="1:17" x14ac:dyDescent="0.25">
      <c r="A381" s="200"/>
      <c r="B381" s="201"/>
      <c r="C381" s="1090"/>
      <c r="D381" s="205"/>
      <c r="E381" s="1096" t="s">
        <v>602</v>
      </c>
      <c r="F381" s="1098" t="s">
        <v>603</v>
      </c>
      <c r="G381" s="858" t="s">
        <v>24</v>
      </c>
      <c r="H381" s="862">
        <v>1.1000000000000001</v>
      </c>
      <c r="I381" s="863"/>
      <c r="J381" s="208"/>
      <c r="K381" s="1483"/>
      <c r="L381" s="1485"/>
      <c r="M381" s="1136">
        <v>100</v>
      </c>
      <c r="N381" s="1136">
        <v>0</v>
      </c>
      <c r="O381" s="1136" t="s">
        <v>736</v>
      </c>
      <c r="P381" s="1137" t="s">
        <v>95</v>
      </c>
      <c r="Q381" s="1111" t="s">
        <v>96</v>
      </c>
    </row>
    <row r="382" spans="1:17" ht="51.75" customHeight="1" x14ac:dyDescent="0.25">
      <c r="A382" s="200"/>
      <c r="B382" s="201"/>
      <c r="C382" s="1090"/>
      <c r="D382" s="205"/>
      <c r="E382" s="1097"/>
      <c r="F382" s="1099"/>
      <c r="G382" s="859"/>
      <c r="H382" s="864"/>
      <c r="I382" s="865"/>
      <c r="J382" s="861"/>
      <c r="K382" s="1484"/>
      <c r="L382" s="1205"/>
      <c r="M382" s="1116"/>
      <c r="N382" s="1116"/>
      <c r="O382" s="1099"/>
      <c r="P382" s="1138"/>
      <c r="Q382" s="1112"/>
    </row>
    <row r="383" spans="1:17" ht="120" customHeight="1" thickBot="1" x14ac:dyDescent="0.3">
      <c r="A383" s="200"/>
      <c r="B383" s="201"/>
      <c r="C383" s="1090"/>
      <c r="D383" s="205"/>
      <c r="E383" s="733" t="s">
        <v>604</v>
      </c>
      <c r="F383" s="734" t="s">
        <v>608</v>
      </c>
      <c r="G383" s="860" t="s">
        <v>24</v>
      </c>
      <c r="H383" s="866"/>
      <c r="I383" s="867"/>
      <c r="J383" s="861"/>
      <c r="K383" s="749"/>
      <c r="L383" s="748"/>
      <c r="M383" s="685">
        <v>0</v>
      </c>
      <c r="N383" s="685">
        <v>30</v>
      </c>
      <c r="O383" s="1099"/>
      <c r="P383" s="655" t="s">
        <v>95</v>
      </c>
      <c r="Q383" s="1112"/>
    </row>
    <row r="384" spans="1:17" hidden="1" x14ac:dyDescent="0.25">
      <c r="A384" s="200"/>
      <c r="B384" s="201"/>
      <c r="C384" s="1090"/>
      <c r="D384" s="205"/>
      <c r="E384" s="1114"/>
      <c r="F384" s="1115"/>
      <c r="G384" s="1117"/>
      <c r="H384" s="1486"/>
      <c r="I384" s="1487"/>
      <c r="J384" s="1123"/>
      <c r="K384" s="1488"/>
      <c r="L384" s="1115"/>
      <c r="M384" s="1115">
        <v>0</v>
      </c>
      <c r="N384" s="1115">
        <v>0</v>
      </c>
      <c r="O384" s="1099"/>
      <c r="P384" s="1138" t="s">
        <v>101</v>
      </c>
      <c r="Q384" s="1112"/>
    </row>
    <row r="385" spans="1:17" hidden="1" x14ac:dyDescent="0.25">
      <c r="A385" s="200"/>
      <c r="B385" s="201"/>
      <c r="C385" s="1090"/>
      <c r="D385" s="205"/>
      <c r="E385" s="1097"/>
      <c r="F385" s="1116"/>
      <c r="G385" s="1118"/>
      <c r="H385" s="1120"/>
      <c r="I385" s="1122"/>
      <c r="J385" s="1124"/>
      <c r="K385" s="1126"/>
      <c r="L385" s="1116"/>
      <c r="M385" s="1116"/>
      <c r="N385" s="1116"/>
      <c r="O385" s="1099"/>
      <c r="P385" s="1138"/>
      <c r="Q385" s="1112"/>
    </row>
    <row r="386" spans="1:17" hidden="1" x14ac:dyDescent="0.25">
      <c r="A386" s="200"/>
      <c r="B386" s="201"/>
      <c r="C386" s="1090"/>
      <c r="D386" s="205"/>
      <c r="E386" s="1114"/>
      <c r="F386" s="1115"/>
      <c r="G386" s="1117"/>
      <c r="H386" s="1119"/>
      <c r="I386" s="1121"/>
      <c r="J386" s="1123"/>
      <c r="K386" s="1125"/>
      <c r="L386" s="1131"/>
      <c r="M386" s="1131">
        <v>100</v>
      </c>
      <c r="N386" s="1131">
        <v>0</v>
      </c>
      <c r="O386" s="1099"/>
      <c r="P386" s="1133" t="s">
        <v>101</v>
      </c>
      <c r="Q386" s="1112"/>
    </row>
    <row r="387" spans="1:17" hidden="1" x14ac:dyDescent="0.25">
      <c r="A387" s="200"/>
      <c r="B387" s="201"/>
      <c r="C387" s="1090"/>
      <c r="D387" s="205"/>
      <c r="E387" s="1097"/>
      <c r="F387" s="1116"/>
      <c r="G387" s="1118"/>
      <c r="H387" s="1120"/>
      <c r="I387" s="1122"/>
      <c r="J387" s="1124"/>
      <c r="K387" s="1126"/>
      <c r="L387" s="1139"/>
      <c r="M387" s="1139"/>
      <c r="N387" s="1139"/>
      <c r="O387" s="1099"/>
      <c r="P387" s="1133"/>
      <c r="Q387" s="1112"/>
    </row>
    <row r="388" spans="1:17" ht="140.25" hidden="1" x14ac:dyDescent="0.25">
      <c r="A388" s="200"/>
      <c r="B388" s="201"/>
      <c r="C388" s="1090"/>
      <c r="D388" s="205"/>
      <c r="E388" s="720"/>
      <c r="F388" s="672"/>
      <c r="G388" s="721"/>
      <c r="H388" s="723"/>
      <c r="I388" s="222"/>
      <c r="J388" s="223"/>
      <c r="K388" s="224"/>
      <c r="L388" s="658"/>
      <c r="M388" s="658">
        <v>0</v>
      </c>
      <c r="N388" s="658">
        <v>100</v>
      </c>
      <c r="O388" s="1099"/>
      <c r="P388" s="658" t="s">
        <v>95</v>
      </c>
      <c r="Q388" s="1112"/>
    </row>
    <row r="389" spans="1:17" ht="60.75" hidden="1" customHeight="1" x14ac:dyDescent="0.25">
      <c r="A389" s="200"/>
      <c r="B389" s="201"/>
      <c r="C389" s="1090"/>
      <c r="D389" s="205"/>
      <c r="E389" s="1114"/>
      <c r="F389" s="1115"/>
      <c r="G389" s="661"/>
      <c r="H389" s="709"/>
      <c r="I389" s="228"/>
      <c r="J389" s="229"/>
      <c r="K389" s="1129"/>
      <c r="L389" s="1131"/>
      <c r="M389" s="1131">
        <v>1</v>
      </c>
      <c r="N389" s="1131">
        <v>0</v>
      </c>
      <c r="O389" s="1099"/>
      <c r="P389" s="1133" t="s">
        <v>95</v>
      </c>
      <c r="Q389" s="1112"/>
    </row>
    <row r="390" spans="1:17" ht="8.25" customHeight="1" thickBot="1" x14ac:dyDescent="0.3">
      <c r="A390" s="200"/>
      <c r="B390" s="201"/>
      <c r="C390" s="1090"/>
      <c r="D390" s="205"/>
      <c r="E390" s="1127"/>
      <c r="F390" s="1128"/>
      <c r="G390" s="694"/>
      <c r="H390" s="738"/>
      <c r="I390" s="846"/>
      <c r="J390" s="233"/>
      <c r="K390" s="1130"/>
      <c r="L390" s="1132"/>
      <c r="M390" s="1132"/>
      <c r="N390" s="1132"/>
      <c r="O390" s="1128"/>
      <c r="P390" s="1134"/>
      <c r="Q390" s="1113"/>
    </row>
    <row r="391" spans="1:17" ht="15.75" thickBot="1" x14ac:dyDescent="0.3">
      <c r="A391" s="200"/>
      <c r="B391" s="201"/>
      <c r="C391" s="1090"/>
      <c r="D391" s="205"/>
      <c r="E391" s="1140" t="s">
        <v>25</v>
      </c>
      <c r="F391" s="1140"/>
      <c r="G391" s="1140"/>
      <c r="H391" s="848">
        <v>1.1000000000000001</v>
      </c>
      <c r="I391" s="849"/>
      <c r="J391" s="845"/>
      <c r="K391" s="1142"/>
      <c r="L391" s="1143"/>
      <c r="M391" s="1143"/>
      <c r="N391" s="1143"/>
      <c r="O391" s="1143"/>
      <c r="P391" s="1143"/>
      <c r="Q391" s="1144"/>
    </row>
    <row r="392" spans="1:17" ht="26.25" customHeight="1" thickBot="1" x14ac:dyDescent="0.3">
      <c r="A392" s="200"/>
      <c r="B392" s="235"/>
      <c r="C392" s="1091"/>
      <c r="D392" s="1145" t="s">
        <v>26</v>
      </c>
      <c r="E392" s="1145"/>
      <c r="F392" s="1145"/>
      <c r="G392" s="1145"/>
      <c r="H392" s="851">
        <v>1.1000000000000001</v>
      </c>
      <c r="I392" s="852"/>
      <c r="J392" s="847"/>
      <c r="K392" s="1147"/>
      <c r="L392" s="1148"/>
      <c r="M392" s="1148"/>
      <c r="N392" s="1148"/>
      <c r="O392" s="1148"/>
      <c r="P392" s="1148"/>
      <c r="Q392" s="1149"/>
    </row>
    <row r="393" spans="1:17" ht="23.25" customHeight="1" thickBot="1" x14ac:dyDescent="0.3">
      <c r="A393" s="200"/>
      <c r="B393" s="237"/>
      <c r="C393" s="238"/>
      <c r="D393" s="714"/>
      <c r="E393" s="714"/>
      <c r="F393" s="1150" t="s">
        <v>109</v>
      </c>
      <c r="G393" s="1150"/>
      <c r="H393" s="854">
        <v>1.1000000000000001</v>
      </c>
      <c r="I393" s="855"/>
      <c r="J393" s="850"/>
      <c r="K393" s="241"/>
      <c r="L393" s="242"/>
      <c r="M393" s="242"/>
      <c r="N393" s="242"/>
      <c r="O393" s="242"/>
      <c r="P393" s="242"/>
      <c r="Q393" s="243"/>
    </row>
    <row r="394" spans="1:17" ht="15.75" hidden="1" thickBot="1" x14ac:dyDescent="0.3">
      <c r="A394" s="200"/>
      <c r="B394" s="196" t="s">
        <v>110</v>
      </c>
      <c r="C394" s="201"/>
      <c r="D394" s="197"/>
      <c r="E394" s="197"/>
      <c r="F394" s="197"/>
      <c r="G394" s="197"/>
      <c r="H394" s="853"/>
      <c r="I394" s="853"/>
      <c r="J394" s="198"/>
      <c r="K394" s="197"/>
      <c r="L394" s="197"/>
      <c r="M394" s="197"/>
      <c r="N394" s="197"/>
      <c r="O394" s="197"/>
      <c r="P394" s="197"/>
      <c r="Q394" s="199"/>
    </row>
    <row r="395" spans="1:17" ht="15.75" hidden="1" thickBot="1" x14ac:dyDescent="0.3">
      <c r="A395" s="200"/>
      <c r="B395" s="201"/>
      <c r="C395" s="1089" t="s">
        <v>111</v>
      </c>
      <c r="D395" s="1153" t="s">
        <v>112</v>
      </c>
      <c r="E395" s="1153"/>
      <c r="F395" s="1153"/>
      <c r="G395" s="1153"/>
      <c r="H395" s="1153"/>
      <c r="I395" s="1153"/>
      <c r="J395" s="1153"/>
      <c r="K395" s="1153"/>
      <c r="L395" s="1153"/>
      <c r="M395" s="1153"/>
      <c r="N395" s="1153"/>
      <c r="O395" s="1153"/>
      <c r="P395" s="1153"/>
      <c r="Q395" s="1154"/>
    </row>
    <row r="396" spans="1:17" hidden="1" x14ac:dyDescent="0.25">
      <c r="A396" s="200"/>
      <c r="B396" s="201"/>
      <c r="C396" s="1152"/>
      <c r="D396" s="1155" t="s">
        <v>113</v>
      </c>
      <c r="E396" s="1156"/>
      <c r="F396" s="1156"/>
      <c r="G396" s="1156"/>
      <c r="H396" s="1156"/>
      <c r="I396" s="1156"/>
      <c r="J396" s="1156"/>
      <c r="K396" s="1156"/>
      <c r="L396" s="1156"/>
      <c r="M396" s="1156"/>
      <c r="N396" s="1156"/>
      <c r="O396" s="1156"/>
      <c r="P396" s="1156"/>
      <c r="Q396" s="1157"/>
    </row>
    <row r="397" spans="1:17" hidden="1" x14ac:dyDescent="0.25">
      <c r="A397" s="200"/>
      <c r="B397" s="201"/>
      <c r="C397" s="1152"/>
      <c r="D397" s="205"/>
      <c r="E397" s="1158" t="s">
        <v>114</v>
      </c>
      <c r="F397" s="1160" t="s">
        <v>115</v>
      </c>
      <c r="G397" s="244" t="s">
        <v>24</v>
      </c>
      <c r="H397" s="245">
        <v>5</v>
      </c>
      <c r="I397" s="245">
        <v>5</v>
      </c>
      <c r="J397" s="245">
        <v>5</v>
      </c>
      <c r="K397" s="1177" t="s">
        <v>116</v>
      </c>
      <c r="L397" s="1178">
        <v>2</v>
      </c>
      <c r="M397" s="1178">
        <v>1</v>
      </c>
      <c r="N397" s="1178">
        <v>1</v>
      </c>
      <c r="O397" s="1180" t="s">
        <v>117</v>
      </c>
      <c r="P397" s="1180" t="s">
        <v>118</v>
      </c>
      <c r="Q397" s="1162" t="s">
        <v>119</v>
      </c>
    </row>
    <row r="398" spans="1:17" ht="15.75" hidden="1" thickBot="1" x14ac:dyDescent="0.3">
      <c r="A398" s="200"/>
      <c r="B398" s="201"/>
      <c r="C398" s="1152"/>
      <c r="D398" s="205"/>
      <c r="E398" s="1159" t="s">
        <v>120</v>
      </c>
      <c r="F398" s="1161"/>
      <c r="G398" s="246" t="s">
        <v>45</v>
      </c>
      <c r="H398" s="247">
        <v>20</v>
      </c>
      <c r="I398" s="247">
        <v>20</v>
      </c>
      <c r="J398" s="247">
        <v>20</v>
      </c>
      <c r="K398" s="1161"/>
      <c r="L398" s="1179"/>
      <c r="M398" s="1179"/>
      <c r="N398" s="1179"/>
      <c r="O398" s="1181"/>
      <c r="P398" s="1181"/>
      <c r="Q398" s="1163"/>
    </row>
    <row r="399" spans="1:17" ht="15.75" hidden="1" thickBot="1" x14ac:dyDescent="0.3">
      <c r="A399" s="200"/>
      <c r="B399" s="201"/>
      <c r="C399" s="1152"/>
      <c r="D399" s="1164" t="s">
        <v>25</v>
      </c>
      <c r="E399" s="1140"/>
      <c r="F399" s="1140"/>
      <c r="G399" s="1141"/>
      <c r="H399" s="234">
        <f>SUM(H397:H398)</f>
        <v>25</v>
      </c>
      <c r="I399" s="234">
        <f t="shared" ref="I399" si="9">SUM(I397:I398)</f>
        <v>25</v>
      </c>
      <c r="J399" s="234">
        <v>0</v>
      </c>
      <c r="K399" s="248"/>
      <c r="L399" s="248"/>
      <c r="M399" s="248"/>
      <c r="N399" s="248"/>
      <c r="O399" s="248"/>
      <c r="P399" s="248"/>
      <c r="Q399" s="249"/>
    </row>
    <row r="400" spans="1:17" hidden="1" x14ac:dyDescent="0.25">
      <c r="A400" s="200"/>
      <c r="B400" s="201"/>
      <c r="C400" s="1090"/>
      <c r="D400" s="1165" t="s">
        <v>121</v>
      </c>
      <c r="E400" s="1168" t="s">
        <v>122</v>
      </c>
      <c r="F400" s="1168"/>
      <c r="G400" s="1168"/>
      <c r="H400" s="1168"/>
      <c r="I400" s="1168"/>
      <c r="J400" s="1168"/>
      <c r="K400" s="1168"/>
      <c r="L400" s="1168"/>
      <c r="M400" s="1168"/>
      <c r="N400" s="1168"/>
      <c r="O400" s="1168"/>
      <c r="P400" s="1168"/>
      <c r="Q400" s="1169"/>
    </row>
    <row r="401" spans="1:17" hidden="1" x14ac:dyDescent="0.25">
      <c r="A401" s="200"/>
      <c r="B401" s="201"/>
      <c r="C401" s="1090"/>
      <c r="D401" s="1166"/>
      <c r="E401" s="1170" t="s">
        <v>123</v>
      </c>
      <c r="F401" s="1172" t="s">
        <v>124</v>
      </c>
      <c r="G401" s="665" t="s">
        <v>24</v>
      </c>
      <c r="H401" s="708">
        <v>34.35</v>
      </c>
      <c r="I401" s="708">
        <v>64.540000000000006</v>
      </c>
      <c r="J401" s="708">
        <v>40.270000000000003</v>
      </c>
      <c r="K401" s="1137" t="s">
        <v>125</v>
      </c>
      <c r="L401" s="1173">
        <v>3</v>
      </c>
      <c r="M401" s="1173">
        <v>2</v>
      </c>
      <c r="N401" s="1175">
        <v>2</v>
      </c>
      <c r="O401" s="252"/>
      <c r="P401" s="252"/>
      <c r="Q401" s="1186" t="s">
        <v>126</v>
      </c>
    </row>
    <row r="402" spans="1:17" ht="115.5" hidden="1" thickBot="1" x14ac:dyDescent="0.3">
      <c r="A402" s="200"/>
      <c r="B402" s="201"/>
      <c r="C402" s="1090"/>
      <c r="D402" s="1166"/>
      <c r="E402" s="1171"/>
      <c r="F402" s="1138"/>
      <c r="G402" s="655" t="s">
        <v>68</v>
      </c>
      <c r="H402" s="709">
        <v>137.41999999999999</v>
      </c>
      <c r="I402" s="709">
        <v>258.14999999999998</v>
      </c>
      <c r="J402" s="709">
        <v>161.1</v>
      </c>
      <c r="K402" s="1138"/>
      <c r="L402" s="1174"/>
      <c r="M402" s="1174"/>
      <c r="N402" s="1176"/>
      <c r="O402" s="253" t="s">
        <v>127</v>
      </c>
      <c r="P402" s="254" t="s">
        <v>128</v>
      </c>
      <c r="Q402" s="1187"/>
    </row>
    <row r="403" spans="1:17" ht="115.5" hidden="1" thickBot="1" x14ac:dyDescent="0.3">
      <c r="A403" s="200"/>
      <c r="B403" s="201"/>
      <c r="C403" s="1090"/>
      <c r="D403" s="1166"/>
      <c r="E403" s="691" t="s">
        <v>129</v>
      </c>
      <c r="F403" s="655" t="s">
        <v>130</v>
      </c>
      <c r="G403" s="655" t="s">
        <v>45</v>
      </c>
      <c r="H403" s="709">
        <v>30</v>
      </c>
      <c r="I403" s="709">
        <v>0</v>
      </c>
      <c r="J403" s="709">
        <v>0</v>
      </c>
      <c r="K403" s="655" t="s">
        <v>131</v>
      </c>
      <c r="L403" s="718">
        <v>1</v>
      </c>
      <c r="M403" s="718">
        <v>0</v>
      </c>
      <c r="N403" s="719">
        <v>0</v>
      </c>
      <c r="O403" s="258" t="s">
        <v>127</v>
      </c>
      <c r="P403" s="259" t="s">
        <v>132</v>
      </c>
      <c r="Q403" s="260" t="s">
        <v>133</v>
      </c>
    </row>
    <row r="404" spans="1:17" ht="15.75" hidden="1" thickBot="1" x14ac:dyDescent="0.3">
      <c r="A404" s="200"/>
      <c r="B404" s="201"/>
      <c r="C404" s="1090"/>
      <c r="D404" s="1166"/>
      <c r="E404" s="1171" t="s">
        <v>134</v>
      </c>
      <c r="F404" s="1138" t="s">
        <v>135</v>
      </c>
      <c r="G404" s="1138" t="s">
        <v>24</v>
      </c>
      <c r="H404" s="1190">
        <v>20</v>
      </c>
      <c r="I404" s="1190">
        <v>0</v>
      </c>
      <c r="J404" s="1190">
        <v>0</v>
      </c>
      <c r="K404" s="1133" t="s">
        <v>136</v>
      </c>
      <c r="L404" s="1133">
        <v>1</v>
      </c>
      <c r="M404" s="1133">
        <v>0</v>
      </c>
      <c r="N404" s="1131">
        <v>0</v>
      </c>
      <c r="O404" s="1131" t="s">
        <v>117</v>
      </c>
      <c r="P404" s="1131" t="s">
        <v>128</v>
      </c>
      <c r="Q404" s="1182" t="s">
        <v>137</v>
      </c>
    </row>
    <row r="405" spans="1:17" ht="15.75" hidden="1" thickBot="1" x14ac:dyDescent="0.3">
      <c r="A405" s="200"/>
      <c r="B405" s="201"/>
      <c r="C405" s="1090"/>
      <c r="D405" s="1166"/>
      <c r="E405" s="1188"/>
      <c r="F405" s="1189"/>
      <c r="G405" s="1161"/>
      <c r="H405" s="1191"/>
      <c r="I405" s="1191"/>
      <c r="J405" s="1191"/>
      <c r="K405" s="1134"/>
      <c r="L405" s="1134"/>
      <c r="M405" s="1134"/>
      <c r="N405" s="1132"/>
      <c r="O405" s="1132"/>
      <c r="P405" s="1132"/>
      <c r="Q405" s="1183"/>
    </row>
    <row r="406" spans="1:17" ht="15.75" hidden="1" thickBot="1" x14ac:dyDescent="0.3">
      <c r="A406" s="200"/>
      <c r="B406" s="201"/>
      <c r="C406" s="1090"/>
      <c r="D406" s="1167"/>
      <c r="E406" s="1184" t="s">
        <v>25</v>
      </c>
      <c r="F406" s="1184"/>
      <c r="G406" s="1185"/>
      <c r="H406" s="261">
        <f>SUM(H401:H405)</f>
        <v>221.76999999999998</v>
      </c>
      <c r="I406" s="261">
        <f t="shared" ref="I406:J406" si="10">SUM(I401:I405)</f>
        <v>322.69</v>
      </c>
      <c r="J406" s="261">
        <f t="shared" si="10"/>
        <v>201.37</v>
      </c>
      <c r="K406" s="664"/>
      <c r="L406" s="668"/>
      <c r="M406" s="668"/>
      <c r="N406" s="668"/>
      <c r="O406" s="668"/>
      <c r="P406" s="668"/>
      <c r="Q406" s="264"/>
    </row>
    <row r="407" spans="1:17" ht="15.75" hidden="1" thickBot="1" x14ac:dyDescent="0.3">
      <c r="A407" s="200"/>
      <c r="B407" s="201"/>
      <c r="C407" s="1091"/>
      <c r="D407" s="1145" t="s">
        <v>26</v>
      </c>
      <c r="E407" s="1145"/>
      <c r="F407" s="1145"/>
      <c r="G407" s="1146"/>
      <c r="H407" s="265">
        <f>SUM(H401:H406)/2</f>
        <v>221.76999999999998</v>
      </c>
      <c r="I407" s="265">
        <f>SUM(I401:I406)/2</f>
        <v>322.69</v>
      </c>
      <c r="J407" s="265">
        <f>SUM(J401:J406)/2</f>
        <v>201.37</v>
      </c>
      <c r="K407" s="1147"/>
      <c r="L407" s="1148"/>
      <c r="M407" s="1148"/>
      <c r="N407" s="1148"/>
      <c r="O407" s="1148"/>
      <c r="P407" s="1148"/>
      <c r="Q407" s="1149"/>
    </row>
    <row r="408" spans="1:17" ht="3.75" hidden="1" customHeight="1" thickBot="1" x14ac:dyDescent="0.3">
      <c r="A408" s="200"/>
      <c r="B408" s="201"/>
      <c r="C408" s="1089" t="s">
        <v>138</v>
      </c>
      <c r="D408" s="1193" t="s">
        <v>139</v>
      </c>
      <c r="E408" s="1193"/>
      <c r="F408" s="1193"/>
      <c r="G408" s="1193"/>
      <c r="H408" s="1193"/>
      <c r="I408" s="1193"/>
      <c r="J408" s="1193"/>
      <c r="K408" s="1193"/>
      <c r="L408" s="1193"/>
      <c r="M408" s="1193"/>
      <c r="N408" s="1193"/>
      <c r="O408" s="1193"/>
      <c r="P408" s="1193"/>
      <c r="Q408" s="1194"/>
    </row>
    <row r="409" spans="1:17" ht="15.75" hidden="1" thickBot="1" x14ac:dyDescent="0.3">
      <c r="A409" s="200"/>
      <c r="B409" s="201"/>
      <c r="C409" s="1152"/>
      <c r="D409" s="1195" t="s">
        <v>140</v>
      </c>
      <c r="E409" s="1196"/>
      <c r="F409" s="1196"/>
      <c r="G409" s="1196"/>
      <c r="H409" s="1196"/>
      <c r="I409" s="1196"/>
      <c r="J409" s="1196"/>
      <c r="K409" s="1196"/>
      <c r="L409" s="1196"/>
      <c r="M409" s="1196"/>
      <c r="N409" s="1196"/>
      <c r="O409" s="1196"/>
      <c r="P409" s="1196"/>
      <c r="Q409" s="1197"/>
    </row>
    <row r="410" spans="1:17" ht="15.75" hidden="1" thickBot="1" x14ac:dyDescent="0.3">
      <c r="A410" s="200"/>
      <c r="B410" s="201"/>
      <c r="C410" s="1152"/>
      <c r="D410" s="266"/>
      <c r="E410" s="1198" t="s">
        <v>141</v>
      </c>
      <c r="F410" s="1200" t="s">
        <v>142</v>
      </c>
      <c r="G410" s="1137" t="s">
        <v>24</v>
      </c>
      <c r="H410" s="1201">
        <v>0</v>
      </c>
      <c r="I410" s="1201">
        <v>0</v>
      </c>
      <c r="J410" s="1202">
        <v>15</v>
      </c>
      <c r="K410" s="1204" t="s">
        <v>143</v>
      </c>
      <c r="L410" s="1218">
        <v>0</v>
      </c>
      <c r="M410" s="1219">
        <v>0</v>
      </c>
      <c r="N410" s="1218">
        <v>50</v>
      </c>
      <c r="O410" s="1136" t="s">
        <v>144</v>
      </c>
      <c r="P410" s="1218" t="s">
        <v>118</v>
      </c>
      <c r="Q410" s="1224" t="s">
        <v>145</v>
      </c>
    </row>
    <row r="411" spans="1:17" ht="15.75" hidden="1" thickBot="1" x14ac:dyDescent="0.3">
      <c r="A411" s="200"/>
      <c r="B411" s="201"/>
      <c r="C411" s="1152"/>
      <c r="D411" s="266"/>
      <c r="E411" s="1199"/>
      <c r="F411" s="1116"/>
      <c r="G411" s="1138"/>
      <c r="H411" s="1190"/>
      <c r="I411" s="1190"/>
      <c r="J411" s="1203"/>
      <c r="K411" s="1205"/>
      <c r="L411" s="1116"/>
      <c r="M411" s="1220"/>
      <c r="N411" s="1221"/>
      <c r="O411" s="1099"/>
      <c r="P411" s="1222"/>
      <c r="Q411" s="1182"/>
    </row>
    <row r="412" spans="1:17" ht="39" hidden="1" thickBot="1" x14ac:dyDescent="0.3">
      <c r="A412" s="200"/>
      <c r="B412" s="201"/>
      <c r="C412" s="1152"/>
      <c r="D412" s="266"/>
      <c r="E412" s="691" t="s">
        <v>146</v>
      </c>
      <c r="F412" s="267" t="s">
        <v>147</v>
      </c>
      <c r="G412" s="655" t="s">
        <v>24</v>
      </c>
      <c r="H412" s="709">
        <v>3</v>
      </c>
      <c r="I412" s="709">
        <v>3</v>
      </c>
      <c r="J412" s="669">
        <v>3</v>
      </c>
      <c r="K412" s="692" t="s">
        <v>148</v>
      </c>
      <c r="L412" s="693">
        <v>1</v>
      </c>
      <c r="M412" s="271">
        <v>1</v>
      </c>
      <c r="N412" s="693">
        <v>1</v>
      </c>
      <c r="O412" s="1099"/>
      <c r="P412" s="1222"/>
      <c r="Q412" s="1182"/>
    </row>
    <row r="413" spans="1:17" ht="51.75" hidden="1" thickBot="1" x14ac:dyDescent="0.3">
      <c r="A413" s="200"/>
      <c r="B413" s="201"/>
      <c r="C413" s="1152"/>
      <c r="D413" s="266"/>
      <c r="E413" s="272" t="s">
        <v>149</v>
      </c>
      <c r="F413" s="273" t="s">
        <v>150</v>
      </c>
      <c r="G413" s="655" t="s">
        <v>24</v>
      </c>
      <c r="H413" s="709">
        <v>12</v>
      </c>
      <c r="I413" s="709">
        <v>0</v>
      </c>
      <c r="J413" s="669">
        <v>0</v>
      </c>
      <c r="K413" s="692" t="s">
        <v>151</v>
      </c>
      <c r="L413" s="693">
        <v>1</v>
      </c>
      <c r="M413" s="271">
        <v>0</v>
      </c>
      <c r="N413" s="693">
        <v>0</v>
      </c>
      <c r="O413" s="1099"/>
      <c r="P413" s="1222"/>
      <c r="Q413" s="1182"/>
    </row>
    <row r="414" spans="1:17" ht="15.75" hidden="1" thickBot="1" x14ac:dyDescent="0.3">
      <c r="A414" s="200"/>
      <c r="B414" s="201"/>
      <c r="C414" s="1152"/>
      <c r="D414" s="266"/>
      <c r="E414" s="272" t="s">
        <v>152</v>
      </c>
      <c r="F414" s="274" t="s">
        <v>153</v>
      </c>
      <c r="G414" s="655" t="s">
        <v>24</v>
      </c>
      <c r="H414" s="709">
        <v>0</v>
      </c>
      <c r="I414" s="709">
        <v>65</v>
      </c>
      <c r="J414" s="669">
        <v>0</v>
      </c>
      <c r="K414" s="275" t="s">
        <v>154</v>
      </c>
      <c r="L414" s="693">
        <v>0</v>
      </c>
      <c r="M414" s="276">
        <v>1</v>
      </c>
      <c r="N414" s="693">
        <v>0</v>
      </c>
      <c r="O414" s="1099"/>
      <c r="P414" s="1222"/>
      <c r="Q414" s="1182"/>
    </row>
    <row r="415" spans="1:17" ht="51.75" hidden="1" thickBot="1" x14ac:dyDescent="0.3">
      <c r="A415" s="200"/>
      <c r="B415" s="201"/>
      <c r="C415" s="1152"/>
      <c r="D415" s="266"/>
      <c r="E415" s="272" t="s">
        <v>155</v>
      </c>
      <c r="F415" s="273" t="s">
        <v>156</v>
      </c>
      <c r="G415" s="655" t="s">
        <v>24</v>
      </c>
      <c r="H415" s="709">
        <v>5</v>
      </c>
      <c r="I415" s="709">
        <v>10</v>
      </c>
      <c r="J415" s="669">
        <v>0</v>
      </c>
      <c r="K415" s="275" t="s">
        <v>157</v>
      </c>
      <c r="L415" s="693">
        <v>1</v>
      </c>
      <c r="M415" s="276">
        <v>100</v>
      </c>
      <c r="N415" s="693">
        <v>0</v>
      </c>
      <c r="O415" s="1099"/>
      <c r="P415" s="1222"/>
      <c r="Q415" s="1182"/>
    </row>
    <row r="416" spans="1:17" ht="90" hidden="1" thickBot="1" x14ac:dyDescent="0.3">
      <c r="A416" s="200"/>
      <c r="B416" s="201"/>
      <c r="C416" s="1152"/>
      <c r="D416" s="266"/>
      <c r="E416" s="277" t="s">
        <v>158</v>
      </c>
      <c r="F416" s="278" t="s">
        <v>159</v>
      </c>
      <c r="G416" s="694" t="s">
        <v>24</v>
      </c>
      <c r="H416" s="231">
        <v>10</v>
      </c>
      <c r="I416" s="231">
        <v>50</v>
      </c>
      <c r="J416" s="279">
        <v>50</v>
      </c>
      <c r="K416" s="280" t="s">
        <v>160</v>
      </c>
      <c r="L416" s="695">
        <v>1</v>
      </c>
      <c r="M416" s="282">
        <v>50</v>
      </c>
      <c r="N416" s="695">
        <v>100</v>
      </c>
      <c r="O416" s="1128"/>
      <c r="P416" s="1223"/>
      <c r="Q416" s="1183"/>
    </row>
    <row r="417" spans="1:17" ht="15.75" hidden="1" thickBot="1" x14ac:dyDescent="0.3">
      <c r="A417" s="200"/>
      <c r="B417" s="201"/>
      <c r="C417" s="1152"/>
      <c r="D417" s="1164" t="s">
        <v>25</v>
      </c>
      <c r="E417" s="1206"/>
      <c r="F417" s="1206"/>
      <c r="G417" s="1207"/>
      <c r="H417" s="283">
        <f>SUM(H410:H416)</f>
        <v>30</v>
      </c>
      <c r="I417" s="283">
        <f t="shared" ref="I417:J417" si="11">SUM(I410:I416)</f>
        <v>128</v>
      </c>
      <c r="J417" s="283">
        <f t="shared" si="11"/>
        <v>68</v>
      </c>
      <c r="K417" s="664"/>
      <c r="L417" s="668"/>
      <c r="M417" s="668"/>
      <c r="N417" s="668"/>
      <c r="O417" s="668"/>
      <c r="P417" s="668"/>
      <c r="Q417" s="264"/>
    </row>
    <row r="418" spans="1:17" hidden="1" x14ac:dyDescent="0.25">
      <c r="A418" s="200"/>
      <c r="B418" s="201"/>
      <c r="C418" s="1152"/>
      <c r="D418" s="1094" t="s">
        <v>161</v>
      </c>
      <c r="E418" s="1095"/>
      <c r="F418" s="1095"/>
      <c r="G418" s="1095"/>
      <c r="H418" s="1095"/>
      <c r="I418" s="1095"/>
      <c r="J418" s="1095"/>
      <c r="K418" s="1095"/>
      <c r="L418" s="1095"/>
      <c r="M418" s="1095"/>
      <c r="N418" s="1095"/>
      <c r="O418" s="1095"/>
      <c r="P418" s="1095"/>
      <c r="Q418" s="1208"/>
    </row>
    <row r="419" spans="1:17" hidden="1" x14ac:dyDescent="0.25">
      <c r="A419" s="200"/>
      <c r="B419" s="201"/>
      <c r="C419" s="1152"/>
      <c r="D419" s="284"/>
      <c r="E419" s="1209" t="s">
        <v>162</v>
      </c>
      <c r="F419" s="1211" t="s">
        <v>163</v>
      </c>
      <c r="G419" s="710" t="s">
        <v>24</v>
      </c>
      <c r="H419" s="286">
        <v>20</v>
      </c>
      <c r="I419" s="287">
        <v>0</v>
      </c>
      <c r="J419" s="287">
        <v>0</v>
      </c>
      <c r="K419" s="710" t="s">
        <v>164</v>
      </c>
      <c r="L419" s="710">
        <v>1</v>
      </c>
      <c r="M419" s="710">
        <v>0</v>
      </c>
      <c r="N419" s="710">
        <v>0</v>
      </c>
      <c r="O419" s="1211" t="s">
        <v>144</v>
      </c>
      <c r="P419" s="1214" t="s">
        <v>118</v>
      </c>
      <c r="Q419" s="1186" t="s">
        <v>145</v>
      </c>
    </row>
    <row r="420" spans="1:17" ht="25.5" hidden="1" x14ac:dyDescent="0.25">
      <c r="A420" s="200"/>
      <c r="B420" s="201"/>
      <c r="C420" s="1152"/>
      <c r="D420" s="284"/>
      <c r="E420" s="1210"/>
      <c r="F420" s="1212"/>
      <c r="G420" s="711" t="s">
        <v>45</v>
      </c>
      <c r="H420" s="289">
        <v>0</v>
      </c>
      <c r="I420" s="290">
        <v>0</v>
      </c>
      <c r="J420" s="290">
        <v>0</v>
      </c>
      <c r="K420" s="711" t="s">
        <v>165</v>
      </c>
      <c r="L420" s="711">
        <v>1</v>
      </c>
      <c r="M420" s="711">
        <v>0</v>
      </c>
      <c r="N420" s="711">
        <v>0</v>
      </c>
      <c r="O420" s="1213"/>
      <c r="P420" s="1215"/>
      <c r="Q420" s="1216"/>
    </row>
    <row r="421" spans="1:17" ht="153" hidden="1" x14ac:dyDescent="0.25">
      <c r="A421" s="200"/>
      <c r="B421" s="201"/>
      <c r="C421" s="1152"/>
      <c r="D421" s="284"/>
      <c r="E421" s="291" t="s">
        <v>166</v>
      </c>
      <c r="F421" s="292" t="s">
        <v>167</v>
      </c>
      <c r="G421" s="293" t="s">
        <v>24</v>
      </c>
      <c r="H421" s="223">
        <v>0</v>
      </c>
      <c r="I421" s="223">
        <v>3</v>
      </c>
      <c r="J421" s="223">
        <v>85</v>
      </c>
      <c r="K421" s="293" t="s">
        <v>168</v>
      </c>
      <c r="L421" s="294">
        <v>0</v>
      </c>
      <c r="M421" s="294">
        <v>0</v>
      </c>
      <c r="N421" s="294">
        <v>38</v>
      </c>
      <c r="O421" s="294" t="s">
        <v>169</v>
      </c>
      <c r="P421" s="295" t="s">
        <v>118</v>
      </c>
      <c r="Q421" s="1216"/>
    </row>
    <row r="422" spans="1:17" ht="114.75" hidden="1" x14ac:dyDescent="0.25">
      <c r="A422" s="200"/>
      <c r="B422" s="201"/>
      <c r="C422" s="1152"/>
      <c r="D422" s="284"/>
      <c r="E422" s="291" t="s">
        <v>170</v>
      </c>
      <c r="F422" s="293" t="s">
        <v>171</v>
      </c>
      <c r="G422" s="293" t="s">
        <v>45</v>
      </c>
      <c r="H422" s="723">
        <v>0</v>
      </c>
      <c r="I422" s="723">
        <v>115</v>
      </c>
      <c r="J422" s="723">
        <v>110</v>
      </c>
      <c r="K422" s="293" t="s">
        <v>172</v>
      </c>
      <c r="L422" s="293">
        <v>0</v>
      </c>
      <c r="M422" s="293">
        <v>50</v>
      </c>
      <c r="N422" s="293">
        <v>100</v>
      </c>
      <c r="O422" s="293" t="s">
        <v>169</v>
      </c>
      <c r="P422" s="293" t="s">
        <v>173</v>
      </c>
      <c r="Q422" s="1216"/>
    </row>
    <row r="423" spans="1:17" ht="52.5" hidden="1" customHeight="1" x14ac:dyDescent="0.25">
      <c r="A423" s="200"/>
      <c r="B423" s="201"/>
      <c r="C423" s="1152"/>
      <c r="D423" s="284"/>
      <c r="E423" s="291" t="s">
        <v>174</v>
      </c>
      <c r="F423" s="293" t="s">
        <v>175</v>
      </c>
      <c r="G423" s="293" t="s">
        <v>176</v>
      </c>
      <c r="H423" s="723">
        <v>2</v>
      </c>
      <c r="I423" s="723">
        <v>2</v>
      </c>
      <c r="J423" s="723">
        <v>2</v>
      </c>
      <c r="K423" s="293" t="s">
        <v>177</v>
      </c>
      <c r="L423" s="293">
        <v>1</v>
      </c>
      <c r="M423" s="293">
        <v>1</v>
      </c>
      <c r="N423" s="293">
        <v>1</v>
      </c>
      <c r="O423" s="293" t="s">
        <v>169</v>
      </c>
      <c r="P423" s="293" t="s">
        <v>178</v>
      </c>
      <c r="Q423" s="1216"/>
    </row>
    <row r="424" spans="1:17" ht="114.75" hidden="1" x14ac:dyDescent="0.25">
      <c r="A424" s="200"/>
      <c r="B424" s="201"/>
      <c r="C424" s="1152"/>
      <c r="D424" s="284"/>
      <c r="E424" s="291" t="s">
        <v>179</v>
      </c>
      <c r="F424" s="293" t="s">
        <v>180</v>
      </c>
      <c r="G424" s="293" t="s">
        <v>45</v>
      </c>
      <c r="H424" s="723">
        <v>90</v>
      </c>
      <c r="I424" s="723">
        <v>0</v>
      </c>
      <c r="J424" s="723">
        <v>0</v>
      </c>
      <c r="K424" s="293" t="s">
        <v>181</v>
      </c>
      <c r="L424" s="293">
        <v>1</v>
      </c>
      <c r="M424" s="293">
        <v>0</v>
      </c>
      <c r="N424" s="293">
        <v>0</v>
      </c>
      <c r="O424" s="293" t="s">
        <v>169</v>
      </c>
      <c r="P424" s="293" t="s">
        <v>182</v>
      </c>
      <c r="Q424" s="1216"/>
    </row>
    <row r="425" spans="1:17" ht="51.75" hidden="1" thickBot="1" x14ac:dyDescent="0.3">
      <c r="A425" s="200"/>
      <c r="B425" s="201"/>
      <c r="C425" s="1152"/>
      <c r="D425" s="284"/>
      <c r="E425" s="296" t="s">
        <v>183</v>
      </c>
      <c r="F425" s="297" t="s">
        <v>184</v>
      </c>
      <c r="G425" s="298" t="s">
        <v>24</v>
      </c>
      <c r="H425" s="299">
        <v>0</v>
      </c>
      <c r="I425" s="299">
        <v>2</v>
      </c>
      <c r="J425" s="299">
        <v>12</v>
      </c>
      <c r="K425" s="300" t="s">
        <v>185</v>
      </c>
      <c r="L425" s="300">
        <v>0</v>
      </c>
      <c r="M425" s="300">
        <v>0</v>
      </c>
      <c r="N425" s="300">
        <v>0.5</v>
      </c>
      <c r="O425" s="301" t="s">
        <v>169</v>
      </c>
      <c r="P425" s="300" t="s">
        <v>173</v>
      </c>
      <c r="Q425" s="1217"/>
    </row>
    <row r="426" spans="1:17" ht="15.75" hidden="1" thickBot="1" x14ac:dyDescent="0.3">
      <c r="A426" s="200"/>
      <c r="B426" s="201"/>
      <c r="C426" s="1152"/>
      <c r="D426" s="302"/>
      <c r="E426" s="303"/>
      <c r="F426" s="1184" t="s">
        <v>25</v>
      </c>
      <c r="G426" s="1185"/>
      <c r="H426" s="283">
        <f>SUM(H419:H425)</f>
        <v>112</v>
      </c>
      <c r="I426" s="283">
        <f>SUM(I419:I425)</f>
        <v>122</v>
      </c>
      <c r="J426" s="283">
        <f>SUM(J419:J425)</f>
        <v>209</v>
      </c>
      <c r="K426" s="303"/>
      <c r="L426" s="303"/>
      <c r="M426" s="303"/>
      <c r="N426" s="303"/>
      <c r="O426" s="303"/>
      <c r="P426" s="303"/>
      <c r="Q426" s="304"/>
    </row>
    <row r="427" spans="1:17" ht="2.25" hidden="1" customHeight="1" x14ac:dyDescent="0.25">
      <c r="A427" s="200"/>
      <c r="B427" s="201"/>
      <c r="C427" s="1152"/>
      <c r="D427" s="1165" t="s">
        <v>186</v>
      </c>
      <c r="E427" s="1240" t="s">
        <v>187</v>
      </c>
      <c r="F427" s="1240"/>
      <c r="G427" s="1240"/>
      <c r="H427" s="1240"/>
      <c r="I427" s="1240"/>
      <c r="J427" s="1240"/>
      <c r="K427" s="1240"/>
      <c r="L427" s="1240"/>
      <c r="M427" s="1240"/>
      <c r="N427" s="1240"/>
      <c r="O427" s="1240"/>
      <c r="P427" s="1240"/>
      <c r="Q427" s="1241"/>
    </row>
    <row r="428" spans="1:17" hidden="1" x14ac:dyDescent="0.25">
      <c r="A428" s="200"/>
      <c r="B428" s="201"/>
      <c r="C428" s="1152"/>
      <c r="D428" s="1166"/>
      <c r="E428" s="1242" t="s">
        <v>188</v>
      </c>
      <c r="F428" s="1243" t="s">
        <v>189</v>
      </c>
      <c r="G428" s="305" t="s">
        <v>24</v>
      </c>
      <c r="H428" s="306">
        <v>0</v>
      </c>
      <c r="I428" s="306">
        <v>0</v>
      </c>
      <c r="J428" s="306">
        <v>30</v>
      </c>
      <c r="K428" s="1244" t="s">
        <v>190</v>
      </c>
      <c r="L428" s="1230">
        <v>0</v>
      </c>
      <c r="M428" s="1230">
        <v>0</v>
      </c>
      <c r="N428" s="1247">
        <v>0.4</v>
      </c>
      <c r="O428" s="1249" t="s">
        <v>191</v>
      </c>
      <c r="P428" s="1230" t="s">
        <v>173</v>
      </c>
      <c r="Q428" s="1232" t="s">
        <v>145</v>
      </c>
    </row>
    <row r="429" spans="1:17" hidden="1" x14ac:dyDescent="0.25">
      <c r="A429" s="200"/>
      <c r="B429" s="201"/>
      <c r="C429" s="1152"/>
      <c r="D429" s="1166"/>
      <c r="E429" s="1235"/>
      <c r="F429" s="1236"/>
      <c r="G429" s="702" t="s">
        <v>68</v>
      </c>
      <c r="H429" s="703">
        <v>0</v>
      </c>
      <c r="I429" s="703">
        <v>0</v>
      </c>
      <c r="J429" s="309">
        <v>0</v>
      </c>
      <c r="K429" s="1245"/>
      <c r="L429" s="1246"/>
      <c r="M429" s="1246"/>
      <c r="N429" s="1248"/>
      <c r="O429" s="1250"/>
      <c r="P429" s="1231"/>
      <c r="Q429" s="1233"/>
    </row>
    <row r="430" spans="1:17" ht="38.25" hidden="1" x14ac:dyDescent="0.25">
      <c r="A430" s="200"/>
      <c r="B430" s="201"/>
      <c r="C430" s="1152"/>
      <c r="D430" s="1166"/>
      <c r="E430" s="1235" t="s">
        <v>192</v>
      </c>
      <c r="F430" s="1236" t="s">
        <v>193</v>
      </c>
      <c r="G430" s="1237" t="s">
        <v>24</v>
      </c>
      <c r="H430" s="1238">
        <v>10</v>
      </c>
      <c r="I430" s="1239">
        <v>40</v>
      </c>
      <c r="J430" s="703">
        <v>0</v>
      </c>
      <c r="K430" s="310" t="s">
        <v>194</v>
      </c>
      <c r="L430" s="311">
        <v>1</v>
      </c>
      <c r="M430" s="311">
        <v>100</v>
      </c>
      <c r="N430" s="311">
        <v>0</v>
      </c>
      <c r="O430" s="1251"/>
      <c r="P430" s="1231"/>
      <c r="Q430" s="1233"/>
    </row>
    <row r="431" spans="1:17" hidden="1" x14ac:dyDescent="0.25">
      <c r="A431" s="200"/>
      <c r="B431" s="201"/>
      <c r="C431" s="1152"/>
      <c r="D431" s="1166"/>
      <c r="E431" s="1235"/>
      <c r="F431" s="1237" t="s">
        <v>193</v>
      </c>
      <c r="G431" s="1237"/>
      <c r="H431" s="1238"/>
      <c r="I431" s="1238"/>
      <c r="J431" s="312"/>
      <c r="K431" s="313"/>
      <c r="L431" s="314"/>
      <c r="M431" s="314"/>
      <c r="N431" s="706"/>
      <c r="O431" s="1250"/>
      <c r="P431" s="1231"/>
      <c r="Q431" s="1233"/>
    </row>
    <row r="432" spans="1:17" ht="38.25" hidden="1" x14ac:dyDescent="0.25">
      <c r="A432" s="200"/>
      <c r="B432" s="201"/>
      <c r="C432" s="1152"/>
      <c r="D432" s="1166"/>
      <c r="E432" s="700" t="s">
        <v>195</v>
      </c>
      <c r="F432" s="701" t="s">
        <v>196</v>
      </c>
      <c r="G432" s="702" t="s">
        <v>24</v>
      </c>
      <c r="H432" s="703">
        <v>3</v>
      </c>
      <c r="I432" s="704">
        <v>3</v>
      </c>
      <c r="J432" s="319">
        <v>3</v>
      </c>
      <c r="K432" s="320" t="s">
        <v>197</v>
      </c>
      <c r="L432" s="321">
        <v>1</v>
      </c>
      <c r="M432" s="321">
        <v>1</v>
      </c>
      <c r="N432" s="321">
        <v>1</v>
      </c>
      <c r="O432" s="1251"/>
      <c r="P432" s="1231"/>
      <c r="Q432" s="1233"/>
    </row>
    <row r="433" spans="1:17" ht="153" hidden="1" x14ac:dyDescent="0.25">
      <c r="A433" s="200"/>
      <c r="B433" s="201"/>
      <c r="C433" s="1152"/>
      <c r="D433" s="1166"/>
      <c r="E433" s="700" t="s">
        <v>198</v>
      </c>
      <c r="F433" s="322" t="s">
        <v>199</v>
      </c>
      <c r="G433" s="323" t="s">
        <v>24</v>
      </c>
      <c r="H433" s="703">
        <v>15</v>
      </c>
      <c r="I433" s="324">
        <v>0</v>
      </c>
      <c r="J433" s="319">
        <v>0</v>
      </c>
      <c r="K433" s="325" t="s">
        <v>200</v>
      </c>
      <c r="L433" s="321">
        <v>1</v>
      </c>
      <c r="M433" s="321">
        <v>0</v>
      </c>
      <c r="N433" s="321">
        <v>0</v>
      </c>
      <c r="O433" s="1250"/>
      <c r="P433" s="326" t="s">
        <v>118</v>
      </c>
      <c r="Q433" s="1233"/>
    </row>
    <row r="434" spans="1:17" ht="115.5" hidden="1" thickBot="1" x14ac:dyDescent="0.3">
      <c r="A434" s="200"/>
      <c r="B434" s="201"/>
      <c r="C434" s="1152"/>
      <c r="D434" s="1166"/>
      <c r="E434" s="327" t="s">
        <v>201</v>
      </c>
      <c r="F434" s="328" t="s">
        <v>202</v>
      </c>
      <c r="G434" s="329" t="s">
        <v>24</v>
      </c>
      <c r="H434" s="330">
        <v>20</v>
      </c>
      <c r="I434" s="331">
        <v>20</v>
      </c>
      <c r="J434" s="309">
        <v>20</v>
      </c>
      <c r="K434" s="332" t="s">
        <v>203</v>
      </c>
      <c r="L434" s="333">
        <v>1</v>
      </c>
      <c r="M434" s="333">
        <v>1</v>
      </c>
      <c r="N434" s="333">
        <v>1</v>
      </c>
      <c r="O434" s="1252"/>
      <c r="P434" s="334" t="s">
        <v>173</v>
      </c>
      <c r="Q434" s="1234"/>
    </row>
    <row r="435" spans="1:17" ht="15.75" hidden="1" thickBot="1" x14ac:dyDescent="0.3">
      <c r="A435" s="200"/>
      <c r="B435" s="201"/>
      <c r="C435" s="1152"/>
      <c r="D435" s="1167"/>
      <c r="E435" s="1140" t="s">
        <v>25</v>
      </c>
      <c r="F435" s="1140"/>
      <c r="G435" s="1141"/>
      <c r="H435" s="335">
        <f>SUM(H428:H434)</f>
        <v>48</v>
      </c>
      <c r="I435" s="335">
        <f t="shared" ref="I435:J435" si="12">SUM(I428:I434)</f>
        <v>63</v>
      </c>
      <c r="J435" s="283">
        <f t="shared" si="12"/>
        <v>53</v>
      </c>
      <c r="K435" s="687"/>
      <c r="L435" s="688"/>
      <c r="M435" s="688"/>
      <c r="N435" s="688"/>
      <c r="O435" s="688"/>
      <c r="P435" s="688"/>
      <c r="Q435" s="338"/>
    </row>
    <row r="436" spans="1:17" ht="15.75" hidden="1" thickBot="1" x14ac:dyDescent="0.3">
      <c r="A436" s="200"/>
      <c r="B436" s="201"/>
      <c r="C436" s="1192"/>
      <c r="D436" s="1145" t="s">
        <v>26</v>
      </c>
      <c r="E436" s="1145"/>
      <c r="F436" s="1145"/>
      <c r="G436" s="1146"/>
      <c r="H436" s="265">
        <f>H417+H435</f>
        <v>78</v>
      </c>
      <c r="I436" s="265">
        <f>I417+I435</f>
        <v>191</v>
      </c>
      <c r="J436" s="265">
        <f>J417+J435</f>
        <v>121</v>
      </c>
      <c r="K436" s="1147"/>
      <c r="L436" s="1148"/>
      <c r="M436" s="1148"/>
      <c r="N436" s="1148"/>
      <c r="O436" s="1148"/>
      <c r="P436" s="1148"/>
      <c r="Q436" s="1149"/>
    </row>
    <row r="437" spans="1:17" ht="14.25" hidden="1" customHeight="1" thickBot="1" x14ac:dyDescent="0.3">
      <c r="A437" s="200"/>
      <c r="B437" s="237"/>
      <c r="C437" s="339"/>
      <c r="D437" s="699"/>
      <c r="E437" s="341"/>
      <c r="F437" s="1225" t="s">
        <v>109</v>
      </c>
      <c r="G437" s="1226"/>
      <c r="H437" s="342">
        <f>H407+H436</f>
        <v>299.77</v>
      </c>
      <c r="I437" s="342">
        <f>I407+I436</f>
        <v>513.69000000000005</v>
      </c>
      <c r="J437" s="343">
        <f>J407+J436</f>
        <v>322.37</v>
      </c>
      <c r="K437" s="1227"/>
      <c r="L437" s="1228"/>
      <c r="M437" s="1228"/>
      <c r="N437" s="1228"/>
      <c r="O437" s="1228"/>
      <c r="P437" s="1228"/>
      <c r="Q437" s="1229"/>
    </row>
    <row r="438" spans="1:17" ht="15.75" hidden="1" thickBot="1" x14ac:dyDescent="0.3">
      <c r="A438" s="200"/>
      <c r="B438" s="344" t="s">
        <v>204</v>
      </c>
      <c r="C438" s="345" t="s">
        <v>205</v>
      </c>
      <c r="D438" s="346"/>
      <c r="E438" s="347"/>
      <c r="F438" s="348"/>
      <c r="G438" s="348"/>
      <c r="H438" s="349"/>
      <c r="I438" s="349"/>
      <c r="J438" s="349"/>
      <c r="K438" s="348"/>
      <c r="L438" s="348"/>
      <c r="M438" s="348"/>
      <c r="N438" s="348"/>
      <c r="O438" s="348"/>
      <c r="P438" s="348"/>
      <c r="Q438" s="350"/>
    </row>
    <row r="439" spans="1:17" ht="15.75" hidden="1" thickBot="1" x14ac:dyDescent="0.3">
      <c r="A439" s="200"/>
      <c r="B439" s="201"/>
      <c r="C439" s="351" t="s">
        <v>206</v>
      </c>
      <c r="D439" s="1193" t="s">
        <v>207</v>
      </c>
      <c r="E439" s="1193"/>
      <c r="F439" s="1193"/>
      <c r="G439" s="1193"/>
      <c r="H439" s="1193"/>
      <c r="I439" s="1193"/>
      <c r="J439" s="1193"/>
      <c r="K439" s="1193"/>
      <c r="L439" s="1193"/>
      <c r="M439" s="1193"/>
      <c r="N439" s="1193"/>
      <c r="O439" s="1193"/>
      <c r="P439" s="1193"/>
      <c r="Q439" s="1194"/>
    </row>
    <row r="440" spans="1:17" hidden="1" x14ac:dyDescent="0.25">
      <c r="A440" s="200"/>
      <c r="B440" s="201"/>
      <c r="C440" s="352"/>
      <c r="D440" s="1165" t="s">
        <v>208</v>
      </c>
      <c r="E440" s="1168" t="s">
        <v>209</v>
      </c>
      <c r="F440" s="1168"/>
      <c r="G440" s="1168"/>
      <c r="H440" s="1168"/>
      <c r="I440" s="1168"/>
      <c r="J440" s="1168"/>
      <c r="K440" s="1168"/>
      <c r="L440" s="1168"/>
      <c r="M440" s="1168"/>
      <c r="N440" s="1168"/>
      <c r="O440" s="1168"/>
      <c r="P440" s="1168"/>
      <c r="Q440" s="1169"/>
    </row>
    <row r="441" spans="1:17" ht="51" hidden="1" x14ac:dyDescent="0.25">
      <c r="A441" s="200"/>
      <c r="B441" s="201"/>
      <c r="C441" s="352"/>
      <c r="D441" s="1280"/>
      <c r="E441" s="715" t="s">
        <v>210</v>
      </c>
      <c r="F441" s="716" t="s">
        <v>211</v>
      </c>
      <c r="G441" s="665" t="s">
        <v>24</v>
      </c>
      <c r="H441" s="708">
        <v>50</v>
      </c>
      <c r="I441" s="355">
        <v>0</v>
      </c>
      <c r="J441" s="708">
        <v>0</v>
      </c>
      <c r="K441" s="665" t="s">
        <v>212</v>
      </c>
      <c r="L441" s="356">
        <v>0.8</v>
      </c>
      <c r="M441" s="717">
        <v>0</v>
      </c>
      <c r="N441" s="358">
        <v>0</v>
      </c>
      <c r="O441" s="1282" t="s">
        <v>213</v>
      </c>
      <c r="P441" s="1285" t="s">
        <v>214</v>
      </c>
      <c r="Q441" s="1111" t="s">
        <v>215</v>
      </c>
    </row>
    <row r="442" spans="1:17" ht="38.25" hidden="1" x14ac:dyDescent="0.25">
      <c r="A442" s="200"/>
      <c r="B442" s="201"/>
      <c r="C442" s="352"/>
      <c r="D442" s="1280"/>
      <c r="E442" s="691" t="s">
        <v>216</v>
      </c>
      <c r="F442" s="657" t="s">
        <v>217</v>
      </c>
      <c r="G442" s="655" t="s">
        <v>24</v>
      </c>
      <c r="H442" s="677">
        <v>25</v>
      </c>
      <c r="I442" s="361">
        <v>0</v>
      </c>
      <c r="J442" s="709">
        <v>0</v>
      </c>
      <c r="K442" s="655" t="s">
        <v>212</v>
      </c>
      <c r="L442" s="362">
        <v>0.4</v>
      </c>
      <c r="M442" s="718">
        <v>0</v>
      </c>
      <c r="N442" s="659">
        <v>0</v>
      </c>
      <c r="O442" s="1283"/>
      <c r="P442" s="1221"/>
      <c r="Q442" s="1112"/>
    </row>
    <row r="443" spans="1:17" ht="63.75" hidden="1" x14ac:dyDescent="0.25">
      <c r="A443" s="200"/>
      <c r="B443" s="201"/>
      <c r="C443" s="352"/>
      <c r="D443" s="1280"/>
      <c r="E443" s="691" t="s">
        <v>218</v>
      </c>
      <c r="F443" s="657" t="s">
        <v>219</v>
      </c>
      <c r="G443" s="655" t="s">
        <v>24</v>
      </c>
      <c r="H443" s="677">
        <v>0</v>
      </c>
      <c r="I443" s="361">
        <v>30</v>
      </c>
      <c r="J443" s="709">
        <v>0</v>
      </c>
      <c r="K443" s="655" t="s">
        <v>212</v>
      </c>
      <c r="L443" s="718">
        <v>0</v>
      </c>
      <c r="M443" s="364">
        <v>0.35</v>
      </c>
      <c r="N443" s="259">
        <v>0</v>
      </c>
      <c r="O443" s="1283"/>
      <c r="P443" s="1257" t="s">
        <v>173</v>
      </c>
      <c r="Q443" s="1112"/>
    </row>
    <row r="444" spans="1:17" ht="51" hidden="1" x14ac:dyDescent="0.25">
      <c r="A444" s="200"/>
      <c r="B444" s="201"/>
      <c r="C444" s="352"/>
      <c r="D444" s="1280"/>
      <c r="E444" s="691" t="s">
        <v>220</v>
      </c>
      <c r="F444" s="657" t="s">
        <v>221</v>
      </c>
      <c r="G444" s="655" t="s">
        <v>24</v>
      </c>
      <c r="H444" s="677">
        <v>0</v>
      </c>
      <c r="I444" s="361">
        <v>25</v>
      </c>
      <c r="J444" s="709">
        <v>0</v>
      </c>
      <c r="K444" s="662" t="s">
        <v>212</v>
      </c>
      <c r="L444" s="718">
        <v>0</v>
      </c>
      <c r="M444" s="364">
        <v>0.25</v>
      </c>
      <c r="N444" s="259">
        <v>0</v>
      </c>
      <c r="O444" s="1283"/>
      <c r="P444" s="1258"/>
      <c r="Q444" s="1112"/>
    </row>
    <row r="445" spans="1:17" ht="76.5" hidden="1" x14ac:dyDescent="0.25">
      <c r="A445" s="200"/>
      <c r="B445" s="201"/>
      <c r="C445" s="352"/>
      <c r="D445" s="1280"/>
      <c r="E445" s="689" t="s">
        <v>222</v>
      </c>
      <c r="F445" s="367" t="s">
        <v>223</v>
      </c>
      <c r="G445" s="655" t="s">
        <v>24</v>
      </c>
      <c r="H445" s="677">
        <v>0</v>
      </c>
      <c r="I445" s="361">
        <v>25</v>
      </c>
      <c r="J445" s="709">
        <v>0</v>
      </c>
      <c r="K445" s="672" t="s">
        <v>212</v>
      </c>
      <c r="L445" s="718">
        <v>0</v>
      </c>
      <c r="M445" s="364">
        <v>0.27</v>
      </c>
      <c r="N445" s="259">
        <v>0</v>
      </c>
      <c r="O445" s="1284"/>
      <c r="P445" s="1259"/>
      <c r="Q445" s="1112"/>
    </row>
    <row r="446" spans="1:17" ht="9.75" hidden="1" customHeight="1" x14ac:dyDescent="0.25">
      <c r="A446" s="200"/>
      <c r="B446" s="201"/>
      <c r="C446" s="352"/>
      <c r="D446" s="1280"/>
      <c r="E446" s="1260" t="s">
        <v>224</v>
      </c>
      <c r="F446" s="1270" t="s">
        <v>225</v>
      </c>
      <c r="G446" s="1115" t="s">
        <v>24</v>
      </c>
      <c r="H446" s="1288">
        <v>85</v>
      </c>
      <c r="I446" s="1264">
        <v>0</v>
      </c>
      <c r="J446" s="1266">
        <v>0</v>
      </c>
      <c r="K446" s="1268" t="s">
        <v>212</v>
      </c>
      <c r="L446" s="1253">
        <v>0.8</v>
      </c>
      <c r="M446" s="1269">
        <v>0</v>
      </c>
      <c r="N446" s="1255">
        <v>0</v>
      </c>
      <c r="O446" s="1257" t="s">
        <v>226</v>
      </c>
      <c r="P446" s="1257" t="s">
        <v>214</v>
      </c>
      <c r="Q446" s="1112"/>
    </row>
    <row r="447" spans="1:17" hidden="1" x14ac:dyDescent="0.25">
      <c r="A447" s="200"/>
      <c r="B447" s="201"/>
      <c r="C447" s="352"/>
      <c r="D447" s="1280"/>
      <c r="E447" s="1199"/>
      <c r="F447" s="1271"/>
      <c r="G447" s="1221"/>
      <c r="H447" s="1289"/>
      <c r="I447" s="1265"/>
      <c r="J447" s="1267"/>
      <c r="K447" s="1205"/>
      <c r="L447" s="1254"/>
      <c r="M447" s="1263"/>
      <c r="N447" s="1256"/>
      <c r="O447" s="1258"/>
      <c r="P447" s="1221"/>
      <c r="Q447" s="1112"/>
    </row>
    <row r="448" spans="1:17" hidden="1" x14ac:dyDescent="0.25">
      <c r="A448" s="200"/>
      <c r="B448" s="201"/>
      <c r="C448" s="352"/>
      <c r="D448" s="1280"/>
      <c r="E448" s="1260" t="s">
        <v>227</v>
      </c>
      <c r="F448" s="1115" t="s">
        <v>228</v>
      </c>
      <c r="G448" s="655" t="s">
        <v>24</v>
      </c>
      <c r="H448" s="368">
        <v>65</v>
      </c>
      <c r="I448" s="369">
        <v>0</v>
      </c>
      <c r="J448" s="368">
        <v>0</v>
      </c>
      <c r="K448" s="1115" t="s">
        <v>229</v>
      </c>
      <c r="L448" s="1253">
        <v>95</v>
      </c>
      <c r="M448" s="1262">
        <v>0</v>
      </c>
      <c r="N448" s="1255">
        <v>0</v>
      </c>
      <c r="O448" s="1258"/>
      <c r="P448" s="1257" t="s">
        <v>101</v>
      </c>
      <c r="Q448" s="1182"/>
    </row>
    <row r="449" spans="1:17" hidden="1" x14ac:dyDescent="0.25">
      <c r="A449" s="200"/>
      <c r="B449" s="201"/>
      <c r="C449" s="352"/>
      <c r="D449" s="1280"/>
      <c r="E449" s="1261"/>
      <c r="F449" s="1099"/>
      <c r="G449" s="655" t="s">
        <v>20</v>
      </c>
      <c r="H449" s="368">
        <v>151</v>
      </c>
      <c r="I449" s="369">
        <v>0</v>
      </c>
      <c r="J449" s="368">
        <v>0</v>
      </c>
      <c r="K449" s="1116"/>
      <c r="L449" s="1254"/>
      <c r="M449" s="1263"/>
      <c r="N449" s="1256"/>
      <c r="O449" s="1258"/>
      <c r="P449" s="1258"/>
      <c r="Q449" s="1182"/>
    </row>
    <row r="450" spans="1:17" hidden="1" x14ac:dyDescent="0.25">
      <c r="A450" s="200"/>
      <c r="B450" s="201"/>
      <c r="C450" s="352"/>
      <c r="D450" s="1280"/>
      <c r="E450" s="1260" t="s">
        <v>230</v>
      </c>
      <c r="F450" s="1115" t="s">
        <v>231</v>
      </c>
      <c r="G450" s="655" t="s">
        <v>24</v>
      </c>
      <c r="H450" s="698">
        <v>20</v>
      </c>
      <c r="I450" s="371">
        <v>42</v>
      </c>
      <c r="J450" s="368">
        <v>0</v>
      </c>
      <c r="K450" s="1268" t="s">
        <v>229</v>
      </c>
      <c r="L450" s="1262">
        <v>20</v>
      </c>
      <c r="M450" s="1253">
        <v>86</v>
      </c>
      <c r="N450" s="1255">
        <v>0</v>
      </c>
      <c r="O450" s="1258"/>
      <c r="P450" s="1258"/>
      <c r="Q450" s="1182"/>
    </row>
    <row r="451" spans="1:17" hidden="1" x14ac:dyDescent="0.25">
      <c r="A451" s="200"/>
      <c r="B451" s="201"/>
      <c r="C451" s="352"/>
      <c r="D451" s="1280"/>
      <c r="E451" s="1261"/>
      <c r="F451" s="1099"/>
      <c r="G451" s="655" t="s">
        <v>20</v>
      </c>
      <c r="H451" s="368">
        <v>43</v>
      </c>
      <c r="I451" s="369">
        <v>100</v>
      </c>
      <c r="J451" s="368">
        <v>0</v>
      </c>
      <c r="K451" s="1205"/>
      <c r="L451" s="1263"/>
      <c r="M451" s="1254"/>
      <c r="N451" s="1256"/>
      <c r="O451" s="1258"/>
      <c r="P451" s="1259"/>
      <c r="Q451" s="1182"/>
    </row>
    <row r="452" spans="1:17" ht="76.5" hidden="1" x14ac:dyDescent="0.25">
      <c r="A452" s="200"/>
      <c r="B452" s="201"/>
      <c r="C452" s="352"/>
      <c r="D452" s="1280"/>
      <c r="E452" s="691" t="s">
        <v>232</v>
      </c>
      <c r="F452" s="655" t="s">
        <v>233</v>
      </c>
      <c r="G452" s="655" t="s">
        <v>24</v>
      </c>
      <c r="H452" s="368">
        <v>0</v>
      </c>
      <c r="I452" s="369">
        <v>85</v>
      </c>
      <c r="J452" s="368">
        <v>0</v>
      </c>
      <c r="K452" s="273" t="s">
        <v>234</v>
      </c>
      <c r="L452" s="372">
        <v>0</v>
      </c>
      <c r="M452" s="273">
        <v>0.33500000000000002</v>
      </c>
      <c r="N452" s="660">
        <v>0</v>
      </c>
      <c r="O452" s="1258"/>
      <c r="P452" s="1257" t="s">
        <v>173</v>
      </c>
      <c r="Q452" s="1182"/>
    </row>
    <row r="453" spans="1:17" ht="76.5" hidden="1" x14ac:dyDescent="0.25">
      <c r="A453" s="200"/>
      <c r="B453" s="201"/>
      <c r="C453" s="352"/>
      <c r="D453" s="1280"/>
      <c r="E453" s="691" t="s">
        <v>235</v>
      </c>
      <c r="F453" s="655" t="s">
        <v>236</v>
      </c>
      <c r="G453" s="655" t="s">
        <v>24</v>
      </c>
      <c r="H453" s="368">
        <v>0</v>
      </c>
      <c r="I453" s="369">
        <v>70</v>
      </c>
      <c r="J453" s="368">
        <v>0</v>
      </c>
      <c r="K453" s="678" t="s">
        <v>234</v>
      </c>
      <c r="L453" s="375">
        <v>0</v>
      </c>
      <c r="M453" s="678">
        <v>0.36</v>
      </c>
      <c r="N453" s="671">
        <v>0</v>
      </c>
      <c r="O453" s="1258"/>
      <c r="P453" s="1258"/>
      <c r="Q453" s="1182"/>
    </row>
    <row r="454" spans="1:17" ht="102" hidden="1" x14ac:dyDescent="0.25">
      <c r="A454" s="200"/>
      <c r="B454" s="201"/>
      <c r="C454" s="352"/>
      <c r="D454" s="1280"/>
      <c r="E454" s="377" t="s">
        <v>237</v>
      </c>
      <c r="F454" s="378" t="s">
        <v>238</v>
      </c>
      <c r="G454" s="655" t="s">
        <v>24</v>
      </c>
      <c r="H454" s="368">
        <v>0</v>
      </c>
      <c r="I454" s="369">
        <v>40</v>
      </c>
      <c r="J454" s="368">
        <v>0</v>
      </c>
      <c r="K454" s="273" t="s">
        <v>239</v>
      </c>
      <c r="L454" s="656">
        <v>0</v>
      </c>
      <c r="M454" s="273">
        <v>0.01</v>
      </c>
      <c r="N454" s="660">
        <v>0</v>
      </c>
      <c r="O454" s="1258"/>
      <c r="P454" s="1259"/>
      <c r="Q454" s="1182"/>
    </row>
    <row r="455" spans="1:17" ht="75.75" hidden="1" customHeight="1" x14ac:dyDescent="0.25">
      <c r="A455" s="200"/>
      <c r="B455" s="201"/>
      <c r="C455" s="352"/>
      <c r="D455" s="1280"/>
      <c r="E455" s="689" t="s">
        <v>240</v>
      </c>
      <c r="F455" s="273" t="s">
        <v>241</v>
      </c>
      <c r="G455" s="661" t="s">
        <v>24</v>
      </c>
      <c r="H455" s="368">
        <v>25</v>
      </c>
      <c r="I455" s="371">
        <v>0</v>
      </c>
      <c r="J455" s="698">
        <v>0</v>
      </c>
      <c r="K455" s="655" t="s">
        <v>93</v>
      </c>
      <c r="L455" s="656">
        <v>100</v>
      </c>
      <c r="M455" s="656">
        <v>0</v>
      </c>
      <c r="N455" s="660">
        <v>0</v>
      </c>
      <c r="O455" s="1258"/>
      <c r="P455" s="1257" t="s">
        <v>101</v>
      </c>
      <c r="Q455" s="1182"/>
    </row>
    <row r="456" spans="1:17" ht="63.75" hidden="1" x14ac:dyDescent="0.25">
      <c r="A456" s="200"/>
      <c r="B456" s="201"/>
      <c r="C456" s="352"/>
      <c r="D456" s="1280"/>
      <c r="E456" s="691" t="s">
        <v>242</v>
      </c>
      <c r="F456" s="380" t="s">
        <v>243</v>
      </c>
      <c r="G456" s="655" t="s">
        <v>24</v>
      </c>
      <c r="H456" s="368">
        <v>15</v>
      </c>
      <c r="I456" s="368">
        <v>0</v>
      </c>
      <c r="J456" s="368">
        <v>0</v>
      </c>
      <c r="K456" s="655" t="s">
        <v>93</v>
      </c>
      <c r="L456" s="656">
        <v>100</v>
      </c>
      <c r="M456" s="656">
        <v>0</v>
      </c>
      <c r="N456" s="660">
        <v>0</v>
      </c>
      <c r="O456" s="1259"/>
      <c r="P456" s="1221"/>
      <c r="Q456" s="1182"/>
    </row>
    <row r="457" spans="1:17" ht="127.5" hidden="1" x14ac:dyDescent="0.25">
      <c r="A457" s="200"/>
      <c r="B457" s="201"/>
      <c r="C457" s="352"/>
      <c r="D457" s="1280"/>
      <c r="E457" s="691" t="s">
        <v>244</v>
      </c>
      <c r="F457" s="273" t="s">
        <v>245</v>
      </c>
      <c r="G457" s="381" t="s">
        <v>24</v>
      </c>
      <c r="H457" s="709">
        <v>20</v>
      </c>
      <c r="I457" s="709">
        <v>20</v>
      </c>
      <c r="J457" s="709">
        <v>20</v>
      </c>
      <c r="K457" s="655" t="s">
        <v>246</v>
      </c>
      <c r="L457" s="656">
        <v>40</v>
      </c>
      <c r="M457" s="656">
        <v>40</v>
      </c>
      <c r="N457" s="656">
        <v>40</v>
      </c>
      <c r="O457" s="382" t="s">
        <v>247</v>
      </c>
      <c r="P457" s="660" t="s">
        <v>178</v>
      </c>
      <c r="Q457" s="1182"/>
    </row>
    <row r="458" spans="1:17" hidden="1" x14ac:dyDescent="0.25">
      <c r="A458" s="200"/>
      <c r="B458" s="201"/>
      <c r="C458" s="352"/>
      <c r="D458" s="1280"/>
      <c r="E458" s="1171" t="s">
        <v>248</v>
      </c>
      <c r="F458" s="1272" t="s">
        <v>249</v>
      </c>
      <c r="G458" s="381" t="s">
        <v>24</v>
      </c>
      <c r="H458" s="709">
        <v>5</v>
      </c>
      <c r="I458" s="709">
        <v>5</v>
      </c>
      <c r="J458" s="709">
        <v>0</v>
      </c>
      <c r="K458" s="1133" t="s">
        <v>250</v>
      </c>
      <c r="L458" s="1274">
        <v>340</v>
      </c>
      <c r="M458" s="1274">
        <v>340</v>
      </c>
      <c r="N458" s="1275">
        <v>0</v>
      </c>
      <c r="O458" s="1290" t="s">
        <v>144</v>
      </c>
      <c r="P458" s="1275" t="s">
        <v>214</v>
      </c>
      <c r="Q458" s="1286"/>
    </row>
    <row r="459" spans="1:17" hidden="1" x14ac:dyDescent="0.25">
      <c r="A459" s="200"/>
      <c r="B459" s="201"/>
      <c r="C459" s="352"/>
      <c r="D459" s="1280"/>
      <c r="E459" s="1171" t="s">
        <v>251</v>
      </c>
      <c r="F459" s="1138"/>
      <c r="G459" s="381" t="s">
        <v>252</v>
      </c>
      <c r="H459" s="709">
        <v>100</v>
      </c>
      <c r="I459" s="709">
        <v>100</v>
      </c>
      <c r="J459" s="709">
        <v>0</v>
      </c>
      <c r="K459" s="1133"/>
      <c r="L459" s="1274"/>
      <c r="M459" s="1274"/>
      <c r="N459" s="1276"/>
      <c r="O459" s="1291"/>
      <c r="P459" s="1293"/>
      <c r="Q459" s="1286"/>
    </row>
    <row r="460" spans="1:17" hidden="1" x14ac:dyDescent="0.25">
      <c r="A460" s="200"/>
      <c r="B460" s="201"/>
      <c r="C460" s="352"/>
      <c r="D460" s="1280"/>
      <c r="E460" s="1260" t="s">
        <v>253</v>
      </c>
      <c r="F460" s="1272" t="s">
        <v>254</v>
      </c>
      <c r="G460" s="381" t="s">
        <v>24</v>
      </c>
      <c r="H460" s="709">
        <v>0</v>
      </c>
      <c r="I460" s="709">
        <v>2</v>
      </c>
      <c r="J460" s="709">
        <v>0</v>
      </c>
      <c r="K460" s="1273" t="s">
        <v>250</v>
      </c>
      <c r="L460" s="1274">
        <v>0</v>
      </c>
      <c r="M460" s="1274">
        <v>450</v>
      </c>
      <c r="N460" s="1275">
        <v>0</v>
      </c>
      <c r="O460" s="1291"/>
      <c r="P460" s="1293"/>
      <c r="Q460" s="1286"/>
    </row>
    <row r="461" spans="1:17" hidden="1" x14ac:dyDescent="0.25">
      <c r="A461" s="200"/>
      <c r="B461" s="201"/>
      <c r="C461" s="352"/>
      <c r="D461" s="1280"/>
      <c r="E461" s="1199" t="s">
        <v>251</v>
      </c>
      <c r="F461" s="1138"/>
      <c r="G461" s="381" t="s">
        <v>252</v>
      </c>
      <c r="H461" s="669">
        <v>0</v>
      </c>
      <c r="I461" s="669">
        <v>50</v>
      </c>
      <c r="J461" s="669">
        <v>0</v>
      </c>
      <c r="K461" s="1273"/>
      <c r="L461" s="1274"/>
      <c r="M461" s="1274"/>
      <c r="N461" s="1276"/>
      <c r="O461" s="1291"/>
      <c r="P461" s="1293"/>
      <c r="Q461" s="1286"/>
    </row>
    <row r="462" spans="1:17" hidden="1" x14ac:dyDescent="0.25">
      <c r="A462" s="200"/>
      <c r="B462" s="201"/>
      <c r="C462" s="352"/>
      <c r="D462" s="1280"/>
      <c r="E462" s="1260" t="s">
        <v>255</v>
      </c>
      <c r="F462" s="1272" t="s">
        <v>256</v>
      </c>
      <c r="G462" s="381" t="s">
        <v>24</v>
      </c>
      <c r="H462" s="669">
        <v>0</v>
      </c>
      <c r="I462" s="669">
        <v>2</v>
      </c>
      <c r="J462" s="669">
        <v>0</v>
      </c>
      <c r="K462" s="1273" t="s">
        <v>250</v>
      </c>
      <c r="L462" s="1274">
        <v>0</v>
      </c>
      <c r="M462" s="1274">
        <v>200</v>
      </c>
      <c r="N462" s="1275">
        <v>0</v>
      </c>
      <c r="O462" s="1291"/>
      <c r="P462" s="1293"/>
      <c r="Q462" s="1286"/>
    </row>
    <row r="463" spans="1:17" ht="15.75" hidden="1" thickBot="1" x14ac:dyDescent="0.3">
      <c r="A463" s="200"/>
      <c r="B463" s="201"/>
      <c r="C463" s="352"/>
      <c r="D463" s="1280"/>
      <c r="E463" s="1277" t="s">
        <v>251</v>
      </c>
      <c r="F463" s="1189"/>
      <c r="G463" s="383" t="s">
        <v>252</v>
      </c>
      <c r="H463" s="279">
        <v>0</v>
      </c>
      <c r="I463" s="279">
        <v>30</v>
      </c>
      <c r="J463" s="279">
        <v>0</v>
      </c>
      <c r="K463" s="1278"/>
      <c r="L463" s="1279"/>
      <c r="M463" s="1279"/>
      <c r="N463" s="1294"/>
      <c r="O463" s="1292"/>
      <c r="P463" s="1294"/>
      <c r="Q463" s="1287"/>
    </row>
    <row r="464" spans="1:17" ht="15.75" hidden="1" thickBot="1" x14ac:dyDescent="0.3">
      <c r="A464" s="200"/>
      <c r="B464" s="201"/>
      <c r="C464" s="352"/>
      <c r="D464" s="1281"/>
      <c r="E464" s="1140" t="s">
        <v>25</v>
      </c>
      <c r="F464" s="1140"/>
      <c r="G464" s="1141"/>
      <c r="H464" s="335">
        <f>SUM(H441:H463)</f>
        <v>604</v>
      </c>
      <c r="I464" s="335">
        <f t="shared" ref="I464:J464" si="13">SUM(I441:I463)</f>
        <v>626</v>
      </c>
      <c r="J464" s="335">
        <f t="shared" si="13"/>
        <v>20</v>
      </c>
      <c r="K464" s="1142"/>
      <c r="L464" s="1306"/>
      <c r="M464" s="1306"/>
      <c r="N464" s="1306"/>
      <c r="O464" s="1306"/>
      <c r="P464" s="688"/>
      <c r="Q464" s="338"/>
    </row>
    <row r="465" spans="1:17" hidden="1" x14ac:dyDescent="0.25">
      <c r="A465" s="200"/>
      <c r="B465" s="201"/>
      <c r="C465" s="352"/>
      <c r="D465" s="1094" t="s">
        <v>257</v>
      </c>
      <c r="E465" s="1307"/>
      <c r="F465" s="1307"/>
      <c r="G465" s="1307"/>
      <c r="H465" s="1307"/>
      <c r="I465" s="1307"/>
      <c r="J465" s="1307"/>
      <c r="K465" s="1307"/>
      <c r="L465" s="1307"/>
      <c r="M465" s="1307"/>
      <c r="N465" s="1307"/>
      <c r="O465" s="1307"/>
      <c r="P465" s="1307"/>
      <c r="Q465" s="1308"/>
    </row>
    <row r="466" spans="1:17" ht="90" hidden="1" thickBot="1" x14ac:dyDescent="0.3">
      <c r="A466" s="200"/>
      <c r="B466" s="201"/>
      <c r="C466" s="352"/>
      <c r="D466" s="266"/>
      <c r="E466" s="384" t="s">
        <v>258</v>
      </c>
      <c r="F466" s="385" t="s">
        <v>259</v>
      </c>
      <c r="G466" s="386" t="s">
        <v>45</v>
      </c>
      <c r="H466" s="387">
        <v>1033.6600000000001</v>
      </c>
      <c r="I466" s="387">
        <v>1503.61</v>
      </c>
      <c r="J466" s="387">
        <v>210</v>
      </c>
      <c r="K466" s="388" t="s">
        <v>260</v>
      </c>
      <c r="L466" s="388">
        <v>5</v>
      </c>
      <c r="M466" s="388">
        <v>8</v>
      </c>
      <c r="N466" s="388">
        <v>1</v>
      </c>
      <c r="O466" s="389" t="s">
        <v>261</v>
      </c>
      <c r="P466" s="388" t="s">
        <v>262</v>
      </c>
      <c r="Q466" s="390" t="s">
        <v>44</v>
      </c>
    </row>
    <row r="467" spans="1:17" ht="15.75" hidden="1" thickBot="1" x14ac:dyDescent="0.3">
      <c r="A467" s="200"/>
      <c r="B467" s="201"/>
      <c r="C467" s="352"/>
      <c r="D467" s="1164" t="s">
        <v>25</v>
      </c>
      <c r="E467" s="1206"/>
      <c r="F467" s="1206"/>
      <c r="G467" s="1206"/>
      <c r="H467" s="283">
        <f>H466</f>
        <v>1033.6600000000001</v>
      </c>
      <c r="I467" s="391">
        <f>I466</f>
        <v>1503.61</v>
      </c>
      <c r="J467" s="283">
        <f>J466</f>
        <v>210</v>
      </c>
      <c r="K467" s="1309"/>
      <c r="L467" s="1310"/>
      <c r="M467" s="1310"/>
      <c r="N467" s="1310"/>
      <c r="O467" s="1310"/>
      <c r="P467" s="392"/>
      <c r="Q467" s="393"/>
    </row>
    <row r="468" spans="1:17" ht="13.5" hidden="1" customHeight="1" x14ac:dyDescent="0.25">
      <c r="A468" s="200"/>
      <c r="B468" s="201"/>
      <c r="C468" s="352"/>
      <c r="D468" s="1295" t="s">
        <v>263</v>
      </c>
      <c r="E468" s="1196"/>
      <c r="F468" s="1196"/>
      <c r="G468" s="1196"/>
      <c r="H468" s="1196"/>
      <c r="I468" s="1196"/>
      <c r="J468" s="1196"/>
      <c r="K468" s="1196"/>
      <c r="L468" s="1196"/>
      <c r="M468" s="1196"/>
      <c r="N468" s="1196"/>
      <c r="O468" s="1196"/>
      <c r="P468" s="1196"/>
      <c r="Q468" s="1197"/>
    </row>
    <row r="469" spans="1:17" ht="127.5" hidden="1" x14ac:dyDescent="0.25">
      <c r="A469" s="200"/>
      <c r="B469" s="201"/>
      <c r="C469" s="352"/>
      <c r="D469" s="266"/>
      <c r="E469" s="707" t="s">
        <v>264</v>
      </c>
      <c r="F469" s="395" t="s">
        <v>265</v>
      </c>
      <c r="G469" s="665" t="s">
        <v>24</v>
      </c>
      <c r="H469" s="396">
        <v>120</v>
      </c>
      <c r="I469" s="396">
        <v>550</v>
      </c>
      <c r="J469" s="397">
        <v>200</v>
      </c>
      <c r="K469" s="686" t="s">
        <v>266</v>
      </c>
      <c r="L469" s="666">
        <v>14</v>
      </c>
      <c r="M469" s="400">
        <v>77</v>
      </c>
      <c r="N469" s="358">
        <v>100</v>
      </c>
      <c r="O469" s="358" t="s">
        <v>267</v>
      </c>
      <c r="P469" s="401" t="s">
        <v>101</v>
      </c>
      <c r="Q469" s="1296" t="s">
        <v>96</v>
      </c>
    </row>
    <row r="470" spans="1:17" hidden="1" x14ac:dyDescent="0.25">
      <c r="A470" s="200"/>
      <c r="B470" s="201"/>
      <c r="C470" s="352"/>
      <c r="D470" s="266"/>
      <c r="E470" s="1171" t="s">
        <v>268</v>
      </c>
      <c r="F470" s="1272" t="s">
        <v>269</v>
      </c>
      <c r="G470" s="655" t="s">
        <v>24</v>
      </c>
      <c r="H470" s="709">
        <v>70</v>
      </c>
      <c r="I470" s="709">
        <v>190</v>
      </c>
      <c r="J470" s="669">
        <v>50</v>
      </c>
      <c r="K470" s="1131" t="s">
        <v>270</v>
      </c>
      <c r="L470" s="1300">
        <v>132</v>
      </c>
      <c r="M470" s="1300">
        <v>367</v>
      </c>
      <c r="N470" s="1300">
        <v>50</v>
      </c>
      <c r="O470" s="1301" t="s">
        <v>271</v>
      </c>
      <c r="P470" s="1302" t="s">
        <v>128</v>
      </c>
      <c r="Q470" s="1297"/>
    </row>
    <row r="471" spans="1:17" hidden="1" x14ac:dyDescent="0.25">
      <c r="A471" s="200"/>
      <c r="B471" s="201"/>
      <c r="C471" s="352"/>
      <c r="D471" s="266"/>
      <c r="E471" s="1299"/>
      <c r="F471" s="1212"/>
      <c r="G471" s="655" t="s">
        <v>68</v>
      </c>
      <c r="H471" s="709">
        <v>66</v>
      </c>
      <c r="I471" s="709">
        <v>183</v>
      </c>
      <c r="J471" s="669">
        <v>0</v>
      </c>
      <c r="K471" s="1221"/>
      <c r="L471" s="1221"/>
      <c r="M471" s="1221"/>
      <c r="N471" s="1221"/>
      <c r="O471" s="1221"/>
      <c r="P471" s="1303"/>
      <c r="Q471" s="1297"/>
    </row>
    <row r="472" spans="1:17" hidden="1" x14ac:dyDescent="0.25">
      <c r="A472" s="200"/>
      <c r="B472" s="201"/>
      <c r="C472" s="352"/>
      <c r="D472" s="266"/>
      <c r="E472" s="1260" t="s">
        <v>272</v>
      </c>
      <c r="F472" s="1270" t="s">
        <v>273</v>
      </c>
      <c r="G472" s="1115" t="s">
        <v>24</v>
      </c>
      <c r="H472" s="1266">
        <v>0</v>
      </c>
      <c r="I472" s="1266">
        <v>20</v>
      </c>
      <c r="J472" s="1322">
        <v>0</v>
      </c>
      <c r="K472" s="1313" t="s">
        <v>274</v>
      </c>
      <c r="L472" s="1300">
        <v>0</v>
      </c>
      <c r="M472" s="1300">
        <v>1</v>
      </c>
      <c r="N472" s="1300">
        <v>0</v>
      </c>
      <c r="O472" s="1301" t="s">
        <v>267</v>
      </c>
      <c r="P472" s="1317" t="s">
        <v>173</v>
      </c>
      <c r="Q472" s="1297"/>
    </row>
    <row r="473" spans="1:17" hidden="1" x14ac:dyDescent="0.25">
      <c r="A473" s="200"/>
      <c r="B473" s="201"/>
      <c r="C473" s="352"/>
      <c r="D473" s="266"/>
      <c r="E473" s="1261" t="s">
        <v>275</v>
      </c>
      <c r="F473" s="1320"/>
      <c r="G473" s="1116"/>
      <c r="H473" s="1321"/>
      <c r="I473" s="1321"/>
      <c r="J473" s="1323"/>
      <c r="K473" s="1221"/>
      <c r="L473" s="1314"/>
      <c r="M473" s="1314"/>
      <c r="N473" s="1314"/>
      <c r="O473" s="1222"/>
      <c r="P473" s="1318"/>
      <c r="Q473" s="1297"/>
    </row>
    <row r="474" spans="1:17" hidden="1" x14ac:dyDescent="0.25">
      <c r="A474" s="200"/>
      <c r="B474" s="201"/>
      <c r="C474" s="352"/>
      <c r="D474" s="266"/>
      <c r="E474" s="1199" t="s">
        <v>275</v>
      </c>
      <c r="F474" s="1271"/>
      <c r="G474" s="655" t="s">
        <v>45</v>
      </c>
      <c r="H474" s="669">
        <v>0</v>
      </c>
      <c r="I474" s="669">
        <v>0</v>
      </c>
      <c r="J474" s="402">
        <v>0</v>
      </c>
      <c r="K474" s="658" t="s">
        <v>276</v>
      </c>
      <c r="L474" s="1312"/>
      <c r="M474" s="1312"/>
      <c r="N474" s="1312"/>
      <c r="O474" s="1222"/>
      <c r="P474" s="1318"/>
      <c r="Q474" s="1297"/>
    </row>
    <row r="475" spans="1:17" ht="25.5" hidden="1" x14ac:dyDescent="0.25">
      <c r="A475" s="200"/>
      <c r="B475" s="201"/>
      <c r="C475" s="352"/>
      <c r="D475" s="266"/>
      <c r="E475" s="1260" t="s">
        <v>277</v>
      </c>
      <c r="F475" s="1270" t="s">
        <v>278</v>
      </c>
      <c r="G475" s="661" t="s">
        <v>24</v>
      </c>
      <c r="H475" s="684">
        <v>0</v>
      </c>
      <c r="I475" s="684">
        <v>30</v>
      </c>
      <c r="J475" s="690">
        <v>0</v>
      </c>
      <c r="K475" s="658" t="s">
        <v>274</v>
      </c>
      <c r="L475" s="1300">
        <v>0</v>
      </c>
      <c r="M475" s="1300">
        <v>1</v>
      </c>
      <c r="N475" s="1300">
        <v>0</v>
      </c>
      <c r="O475" s="1222"/>
      <c r="P475" s="1318"/>
      <c r="Q475" s="1297"/>
    </row>
    <row r="476" spans="1:17" ht="15.75" hidden="1" thickBot="1" x14ac:dyDescent="0.3">
      <c r="A476" s="200"/>
      <c r="B476" s="201"/>
      <c r="C476" s="352"/>
      <c r="D476" s="266"/>
      <c r="E476" s="1277"/>
      <c r="F476" s="1304"/>
      <c r="G476" s="694" t="s">
        <v>45</v>
      </c>
      <c r="H476" s="279">
        <v>0</v>
      </c>
      <c r="I476" s="279">
        <v>0</v>
      </c>
      <c r="J476" s="405">
        <v>0</v>
      </c>
      <c r="K476" s="713" t="s">
        <v>276</v>
      </c>
      <c r="L476" s="1305"/>
      <c r="M476" s="1305"/>
      <c r="N476" s="1305"/>
      <c r="O476" s="1223"/>
      <c r="P476" s="1319"/>
      <c r="Q476" s="1298"/>
    </row>
    <row r="477" spans="1:17" ht="15.75" hidden="1" thickBot="1" x14ac:dyDescent="0.3">
      <c r="A477" s="431"/>
      <c r="B477" s="432"/>
      <c r="C477" s="433"/>
      <c r="D477" s="1164" t="s">
        <v>25</v>
      </c>
      <c r="E477" s="1206"/>
      <c r="F477" s="1206"/>
      <c r="G477" s="1206"/>
      <c r="H477" s="434">
        <f>SUM(H469:H476)</f>
        <v>256</v>
      </c>
      <c r="I477" s="434">
        <f t="shared" ref="I477:J477" si="14">SUM(I469:I476)</f>
        <v>973</v>
      </c>
      <c r="J477" s="434">
        <f t="shared" si="14"/>
        <v>250</v>
      </c>
      <c r="K477" s="1143"/>
      <c r="L477" s="1143"/>
      <c r="M477" s="1143"/>
      <c r="N477" s="1143"/>
      <c r="O477" s="1143"/>
      <c r="P477" s="1315"/>
      <c r="Q477" s="1316"/>
    </row>
    <row r="478" spans="1:17" hidden="1" x14ac:dyDescent="0.25">
      <c r="A478" s="200"/>
      <c r="B478" s="201"/>
      <c r="C478" s="352"/>
      <c r="D478" s="1094" t="s">
        <v>279</v>
      </c>
      <c r="E478" s="1095"/>
      <c r="F478" s="1095"/>
      <c r="G478" s="1095"/>
      <c r="H478" s="1095"/>
      <c r="I478" s="1095"/>
      <c r="J478" s="1095"/>
      <c r="K478" s="1095"/>
      <c r="L478" s="1095"/>
      <c r="M478" s="1095"/>
      <c r="N478" s="1095"/>
      <c r="O478" s="1095"/>
      <c r="P478" s="1095"/>
      <c r="Q478" s="1208"/>
    </row>
    <row r="479" spans="1:17" hidden="1" x14ac:dyDescent="0.25">
      <c r="A479" s="200"/>
      <c r="B479" s="201"/>
      <c r="C479" s="352"/>
      <c r="D479" s="266"/>
      <c r="E479" s="1334" t="s">
        <v>280</v>
      </c>
      <c r="F479" s="1335" t="s">
        <v>281</v>
      </c>
      <c r="G479" s="1136" t="s">
        <v>45</v>
      </c>
      <c r="H479" s="1336">
        <v>0.5</v>
      </c>
      <c r="I479" s="1337">
        <v>0</v>
      </c>
      <c r="J479" s="1337">
        <v>0</v>
      </c>
      <c r="K479" s="1335" t="s">
        <v>282</v>
      </c>
      <c r="L479" s="1311">
        <v>8</v>
      </c>
      <c r="M479" s="1311">
        <v>0</v>
      </c>
      <c r="N479" s="1311">
        <v>0</v>
      </c>
      <c r="O479" s="1324" t="s">
        <v>94</v>
      </c>
      <c r="P479" s="1282" t="s">
        <v>132</v>
      </c>
      <c r="Q479" s="1224" t="s">
        <v>283</v>
      </c>
    </row>
    <row r="480" spans="1:17" hidden="1" x14ac:dyDescent="0.25">
      <c r="A480" s="200"/>
      <c r="B480" s="201"/>
      <c r="C480" s="352"/>
      <c r="D480" s="266"/>
      <c r="E480" s="1326"/>
      <c r="F480" s="1139" t="s">
        <v>284</v>
      </c>
      <c r="G480" s="1116"/>
      <c r="H480" s="1328"/>
      <c r="I480" s="1321"/>
      <c r="J480" s="1267"/>
      <c r="K480" s="1221"/>
      <c r="L480" s="1312"/>
      <c r="M480" s="1312"/>
      <c r="N480" s="1312"/>
      <c r="O480" s="1222"/>
      <c r="P480" s="1222"/>
      <c r="Q480" s="1286"/>
    </row>
    <row r="481" spans="1:17" hidden="1" x14ac:dyDescent="0.25">
      <c r="A481" s="200"/>
      <c r="B481" s="201"/>
      <c r="C481" s="352"/>
      <c r="D481" s="266"/>
      <c r="E481" s="1325" t="s">
        <v>285</v>
      </c>
      <c r="F481" s="1131" t="s">
        <v>286</v>
      </c>
      <c r="G481" s="1115" t="s">
        <v>45</v>
      </c>
      <c r="H481" s="1327">
        <v>0</v>
      </c>
      <c r="I481" s="1266">
        <v>5</v>
      </c>
      <c r="J481" s="1266">
        <v>0</v>
      </c>
      <c r="K481" s="1131" t="s">
        <v>282</v>
      </c>
      <c r="L481" s="1300">
        <v>0</v>
      </c>
      <c r="M481" s="1300">
        <v>1</v>
      </c>
      <c r="N481" s="1300">
        <v>0</v>
      </c>
      <c r="O481" s="1222"/>
      <c r="P481" s="1222"/>
      <c r="Q481" s="1286"/>
    </row>
    <row r="482" spans="1:17" hidden="1" x14ac:dyDescent="0.25">
      <c r="A482" s="200"/>
      <c r="B482" s="201"/>
      <c r="C482" s="352"/>
      <c r="D482" s="266"/>
      <c r="E482" s="1326"/>
      <c r="F482" s="1139" t="s">
        <v>287</v>
      </c>
      <c r="G482" s="1116"/>
      <c r="H482" s="1328"/>
      <c r="I482" s="1321"/>
      <c r="J482" s="1267"/>
      <c r="K482" s="1221"/>
      <c r="L482" s="1312"/>
      <c r="M482" s="1312"/>
      <c r="N482" s="1312"/>
      <c r="O482" s="1222"/>
      <c r="P482" s="1222"/>
      <c r="Q482" s="1286"/>
    </row>
    <row r="483" spans="1:17" hidden="1" x14ac:dyDescent="0.25">
      <c r="A483" s="200"/>
      <c r="B483" s="201"/>
      <c r="C483" s="352"/>
      <c r="D483" s="266"/>
      <c r="E483" s="1325" t="s">
        <v>288</v>
      </c>
      <c r="F483" s="1131" t="s">
        <v>284</v>
      </c>
      <c r="G483" s="1115" t="s">
        <v>45</v>
      </c>
      <c r="H483" s="1327">
        <v>0</v>
      </c>
      <c r="I483" s="1266">
        <v>1</v>
      </c>
      <c r="J483" s="1266">
        <v>0</v>
      </c>
      <c r="K483" s="1131" t="s">
        <v>282</v>
      </c>
      <c r="L483" s="1332">
        <v>0</v>
      </c>
      <c r="M483" s="1300">
        <v>8</v>
      </c>
      <c r="N483" s="1300">
        <v>0</v>
      </c>
      <c r="O483" s="1222"/>
      <c r="P483" s="1222"/>
      <c r="Q483" s="1286"/>
    </row>
    <row r="484" spans="1:17" hidden="1" x14ac:dyDescent="0.25">
      <c r="A484" s="200"/>
      <c r="B484" s="201"/>
      <c r="C484" s="352"/>
      <c r="D484" s="266"/>
      <c r="E484" s="1329"/>
      <c r="F484" s="1099" t="s">
        <v>286</v>
      </c>
      <c r="G484" s="1116"/>
      <c r="H484" s="1330"/>
      <c r="I484" s="1331"/>
      <c r="J484" s="1267"/>
      <c r="K484" s="1221"/>
      <c r="L484" s="1333"/>
      <c r="M484" s="1312"/>
      <c r="N484" s="1312"/>
      <c r="O484" s="1222"/>
      <c r="P484" s="1222"/>
      <c r="Q484" s="1286"/>
    </row>
    <row r="485" spans="1:17" hidden="1" x14ac:dyDescent="0.25">
      <c r="A485" s="200"/>
      <c r="B485" s="201"/>
      <c r="C485" s="352"/>
      <c r="D485" s="266"/>
      <c r="E485" s="1325" t="s">
        <v>289</v>
      </c>
      <c r="F485" s="1131" t="s">
        <v>290</v>
      </c>
      <c r="G485" s="1115" t="s">
        <v>45</v>
      </c>
      <c r="H485" s="1327">
        <v>0</v>
      </c>
      <c r="I485" s="1266">
        <v>26</v>
      </c>
      <c r="J485" s="1266">
        <v>0</v>
      </c>
      <c r="K485" s="1131" t="s">
        <v>282</v>
      </c>
      <c r="L485" s="1300">
        <v>8</v>
      </c>
      <c r="M485" s="1300">
        <v>0</v>
      </c>
      <c r="N485" s="1300">
        <v>6</v>
      </c>
      <c r="O485" s="1222"/>
      <c r="P485" s="1221"/>
      <c r="Q485" s="1286"/>
    </row>
    <row r="486" spans="1:17" hidden="1" x14ac:dyDescent="0.25">
      <c r="A486" s="200"/>
      <c r="B486" s="201"/>
      <c r="C486" s="352"/>
      <c r="D486" s="266"/>
      <c r="E486" s="1329"/>
      <c r="F486" s="1139" t="s">
        <v>291</v>
      </c>
      <c r="G486" s="1116"/>
      <c r="H486" s="1328"/>
      <c r="I486" s="1321"/>
      <c r="J486" s="1267"/>
      <c r="K486" s="1221"/>
      <c r="L486" s="1338"/>
      <c r="M486" s="1338"/>
      <c r="N486" s="1338"/>
      <c r="O486" s="1222"/>
      <c r="P486" s="435"/>
      <c r="Q486" s="1286"/>
    </row>
    <row r="487" spans="1:17" hidden="1" x14ac:dyDescent="0.25">
      <c r="A487" s="200"/>
      <c r="B487" s="201"/>
      <c r="C487" s="352"/>
      <c r="D487" s="266"/>
      <c r="E487" s="1260" t="s">
        <v>292</v>
      </c>
      <c r="F487" s="1270" t="s">
        <v>293</v>
      </c>
      <c r="G487" s="1115" t="s">
        <v>24</v>
      </c>
      <c r="H487" s="1339">
        <v>0</v>
      </c>
      <c r="I487" s="1339">
        <v>8</v>
      </c>
      <c r="J487" s="1339">
        <v>0</v>
      </c>
      <c r="K487" s="1115" t="s">
        <v>294</v>
      </c>
      <c r="L487" s="1300">
        <v>0</v>
      </c>
      <c r="M487" s="1300">
        <v>1</v>
      </c>
      <c r="N487" s="1300">
        <v>0</v>
      </c>
      <c r="O487" s="1222"/>
      <c r="P487" s="1275" t="s">
        <v>173</v>
      </c>
      <c r="Q487" s="1286"/>
    </row>
    <row r="488" spans="1:17" hidden="1" x14ac:dyDescent="0.25">
      <c r="A488" s="200"/>
      <c r="B488" s="201"/>
      <c r="C488" s="352"/>
      <c r="D488" s="266"/>
      <c r="E488" s="1199"/>
      <c r="F488" s="1116"/>
      <c r="G488" s="1116"/>
      <c r="H488" s="1331"/>
      <c r="I488" s="1331"/>
      <c r="J488" s="1267"/>
      <c r="K488" s="1221"/>
      <c r="L488" s="1338"/>
      <c r="M488" s="1338"/>
      <c r="N488" s="1338"/>
      <c r="O488" s="1222"/>
      <c r="P488" s="1222"/>
      <c r="Q488" s="1286"/>
    </row>
    <row r="489" spans="1:17" ht="5.25" hidden="1" customHeight="1" x14ac:dyDescent="0.25">
      <c r="A489" s="200"/>
      <c r="B489" s="201"/>
      <c r="C489" s="352"/>
      <c r="D489" s="266"/>
      <c r="E489" s="691" t="s">
        <v>295</v>
      </c>
      <c r="F489" s="267" t="s">
        <v>296</v>
      </c>
      <c r="G489" s="655" t="s">
        <v>24</v>
      </c>
      <c r="H489" s="436">
        <v>0</v>
      </c>
      <c r="I489" s="709">
        <v>10</v>
      </c>
      <c r="J489" s="709">
        <v>50</v>
      </c>
      <c r="K489" s="437" t="s">
        <v>297</v>
      </c>
      <c r="L489" s="659">
        <v>0</v>
      </c>
      <c r="M489" s="438">
        <v>1</v>
      </c>
      <c r="N489" s="659">
        <v>100</v>
      </c>
      <c r="O489" s="1222"/>
      <c r="P489" s="1222"/>
      <c r="Q489" s="1286"/>
    </row>
    <row r="490" spans="1:17" ht="63.75" hidden="1" x14ac:dyDescent="0.25">
      <c r="A490" s="200"/>
      <c r="B490" s="201"/>
      <c r="C490" s="352"/>
      <c r="D490" s="266"/>
      <c r="E490" s="689" t="s">
        <v>298</v>
      </c>
      <c r="F490" s="267" t="s">
        <v>299</v>
      </c>
      <c r="G490" s="655" t="s">
        <v>24</v>
      </c>
      <c r="H490" s="436">
        <v>0</v>
      </c>
      <c r="I490" s="709">
        <v>7</v>
      </c>
      <c r="J490" s="709">
        <v>0</v>
      </c>
      <c r="K490" s="437" t="s">
        <v>300</v>
      </c>
      <c r="L490" s="659">
        <v>0</v>
      </c>
      <c r="M490" s="438">
        <v>1</v>
      </c>
      <c r="N490" s="659">
        <v>0</v>
      </c>
      <c r="O490" s="1222"/>
      <c r="P490" s="1222"/>
      <c r="Q490" s="1286"/>
    </row>
    <row r="491" spans="1:17" ht="51" hidden="1" x14ac:dyDescent="0.25">
      <c r="A491" s="200"/>
      <c r="B491" s="201"/>
      <c r="C491" s="352"/>
      <c r="D491" s="266"/>
      <c r="E491" s="691" t="s">
        <v>301</v>
      </c>
      <c r="F491" s="381" t="s">
        <v>302</v>
      </c>
      <c r="G491" s="655" t="s">
        <v>24</v>
      </c>
      <c r="H491" s="674">
        <v>0</v>
      </c>
      <c r="I491" s="676">
        <v>0</v>
      </c>
      <c r="J491" s="676">
        <v>45</v>
      </c>
      <c r="K491" s="437" t="s">
        <v>300</v>
      </c>
      <c r="L491" s="659">
        <v>0</v>
      </c>
      <c r="M491" s="438">
        <v>0</v>
      </c>
      <c r="N491" s="659">
        <v>1</v>
      </c>
      <c r="O491" s="1222"/>
      <c r="P491" s="1222"/>
      <c r="Q491" s="1286"/>
    </row>
    <row r="492" spans="1:17" ht="64.5" hidden="1" thickBot="1" x14ac:dyDescent="0.3">
      <c r="A492" s="200"/>
      <c r="B492" s="201"/>
      <c r="C492" s="352"/>
      <c r="D492" s="266"/>
      <c r="E492" s="712" t="s">
        <v>303</v>
      </c>
      <c r="F492" s="694" t="s">
        <v>304</v>
      </c>
      <c r="G492" s="694" t="s">
        <v>24</v>
      </c>
      <c r="H492" s="441">
        <v>0</v>
      </c>
      <c r="I492" s="231">
        <v>30</v>
      </c>
      <c r="J492" s="231">
        <v>0</v>
      </c>
      <c r="K492" s="442" t="s">
        <v>300</v>
      </c>
      <c r="L492" s="443">
        <v>0</v>
      </c>
      <c r="M492" s="443">
        <v>1</v>
      </c>
      <c r="N492" s="443">
        <v>0</v>
      </c>
      <c r="O492" s="1223"/>
      <c r="P492" s="1223"/>
      <c r="Q492" s="1287"/>
    </row>
    <row r="493" spans="1:17" ht="15.75" hidden="1" thickBot="1" x14ac:dyDescent="0.3">
      <c r="A493" s="200"/>
      <c r="B493" s="201"/>
      <c r="C493" s="352"/>
      <c r="D493" s="1340" t="s">
        <v>25</v>
      </c>
      <c r="E493" s="1341"/>
      <c r="F493" s="1341"/>
      <c r="G493" s="1341"/>
      <c r="H493" s="283">
        <f>SUM(H479:H492)</f>
        <v>0.5</v>
      </c>
      <c r="I493" s="444">
        <f>SUM(I479:I492)</f>
        <v>87</v>
      </c>
      <c r="J493" s="445">
        <f>SUM(J479:J492)</f>
        <v>95</v>
      </c>
      <c r="K493" s="1342"/>
      <c r="L493" s="1343"/>
      <c r="M493" s="1343"/>
      <c r="N493" s="1343"/>
      <c r="O493" s="1343"/>
      <c r="P493" s="1343"/>
      <c r="Q493" s="1344"/>
    </row>
    <row r="494" spans="1:17" ht="15.75" hidden="1" thickBot="1" x14ac:dyDescent="0.3">
      <c r="A494" s="200"/>
      <c r="B494" s="201"/>
      <c r="C494" s="1345" t="s">
        <v>26</v>
      </c>
      <c r="D494" s="1346"/>
      <c r="E494" s="1346"/>
      <c r="F494" s="1346"/>
      <c r="G494" s="1347"/>
      <c r="H494" s="265">
        <f>H464+H467+H477+H493</f>
        <v>1894.16</v>
      </c>
      <c r="I494" s="265">
        <f>I464+I467+I477+I493</f>
        <v>3189.6099999999997</v>
      </c>
      <c r="J494" s="265">
        <f>J464+J467+J477+J493</f>
        <v>575</v>
      </c>
      <c r="K494" s="1147"/>
      <c r="L494" s="1348"/>
      <c r="M494" s="1348"/>
      <c r="N494" s="1348"/>
      <c r="O494" s="1348"/>
      <c r="P494" s="1348"/>
      <c r="Q494" s="1349"/>
    </row>
    <row r="495" spans="1:17" ht="15.75" hidden="1" thickBot="1" x14ac:dyDescent="0.3">
      <c r="A495" s="200"/>
      <c r="B495" s="446"/>
      <c r="C495" s="447" t="s">
        <v>305</v>
      </c>
      <c r="D495" s="1357" t="s">
        <v>306</v>
      </c>
      <c r="E495" s="1358"/>
      <c r="F495" s="1358"/>
      <c r="G495" s="1358"/>
      <c r="H495" s="1358"/>
      <c r="I495" s="1358"/>
      <c r="J495" s="1358"/>
      <c r="K495" s="1358"/>
      <c r="L495" s="1358"/>
      <c r="M495" s="1358"/>
      <c r="N495" s="1358"/>
      <c r="O495" s="1358"/>
      <c r="P495" s="1358"/>
      <c r="Q495" s="1359"/>
    </row>
    <row r="496" spans="1:17" ht="15.75" hidden="1" thickBot="1" x14ac:dyDescent="0.3">
      <c r="A496" s="200"/>
      <c r="B496" s="446"/>
      <c r="C496" s="352"/>
      <c r="D496" s="696" t="s">
        <v>307</v>
      </c>
      <c r="E496" s="1360" t="s">
        <v>308</v>
      </c>
      <c r="F496" s="1360"/>
      <c r="G496" s="1360"/>
      <c r="H496" s="1240"/>
      <c r="I496" s="1240"/>
      <c r="J496" s="1240"/>
      <c r="K496" s="1360"/>
      <c r="L496" s="1240"/>
      <c r="M496" s="1240"/>
      <c r="N496" s="1360"/>
      <c r="O496" s="1360"/>
      <c r="P496" s="1360"/>
      <c r="Q496" s="1361"/>
    </row>
    <row r="497" spans="1:17" ht="76.5" hidden="1" x14ac:dyDescent="0.25">
      <c r="A497" s="200"/>
      <c r="B497" s="446"/>
      <c r="C497" s="352"/>
      <c r="D497" s="705"/>
      <c r="E497" s="715" t="s">
        <v>309</v>
      </c>
      <c r="F497" s="716" t="s">
        <v>310</v>
      </c>
      <c r="G497" s="585" t="s">
        <v>252</v>
      </c>
      <c r="H497" s="589">
        <v>4.3</v>
      </c>
      <c r="I497" s="590">
        <v>55</v>
      </c>
      <c r="J497" s="674"/>
      <c r="K497" s="596" t="s">
        <v>311</v>
      </c>
      <c r="L497" s="449">
        <v>118</v>
      </c>
      <c r="M497" s="258"/>
      <c r="N497" s="601">
        <v>720</v>
      </c>
      <c r="O497" s="1311" t="s">
        <v>595</v>
      </c>
      <c r="P497" s="1311" t="s">
        <v>214</v>
      </c>
      <c r="Q497" s="1186" t="s">
        <v>96</v>
      </c>
    </row>
    <row r="498" spans="1:17" ht="114.75" hidden="1" x14ac:dyDescent="0.25">
      <c r="A498" s="200"/>
      <c r="B498" s="446"/>
      <c r="C498" s="352"/>
      <c r="D498" s="705"/>
      <c r="E498" s="689" t="s">
        <v>313</v>
      </c>
      <c r="F498" s="657" t="s">
        <v>314</v>
      </c>
      <c r="G498" s="381" t="s">
        <v>252</v>
      </c>
      <c r="H498" s="589">
        <v>3.7</v>
      </c>
      <c r="I498" s="590">
        <v>30</v>
      </c>
      <c r="J498" s="674"/>
      <c r="K498" s="653" t="s">
        <v>315</v>
      </c>
      <c r="L498" s="448">
        <v>120</v>
      </c>
      <c r="M498" s="602"/>
      <c r="N498" s="602">
        <v>1.5</v>
      </c>
      <c r="O498" s="1314"/>
      <c r="P498" s="1314"/>
      <c r="Q498" s="1216"/>
    </row>
    <row r="499" spans="1:17" ht="51" hidden="1" x14ac:dyDescent="0.25">
      <c r="A499" s="200"/>
      <c r="B499" s="446"/>
      <c r="C499" s="352"/>
      <c r="D499" s="705"/>
      <c r="E499" s="691" t="s">
        <v>316</v>
      </c>
      <c r="F499" s="657" t="s">
        <v>317</v>
      </c>
      <c r="G499" s="381" t="s">
        <v>252</v>
      </c>
      <c r="H499" s="589">
        <v>10</v>
      </c>
      <c r="I499" s="590">
        <v>10</v>
      </c>
      <c r="J499" s="674"/>
      <c r="K499" s="653" t="s">
        <v>597</v>
      </c>
      <c r="L499" s="449">
        <v>10</v>
      </c>
      <c r="M499" s="258"/>
      <c r="N499" s="258">
        <v>10</v>
      </c>
      <c r="O499" s="1314"/>
      <c r="P499" s="1314"/>
      <c r="Q499" s="1216"/>
    </row>
    <row r="500" spans="1:17" ht="51" hidden="1" x14ac:dyDescent="0.25">
      <c r="A500" s="200"/>
      <c r="B500" s="446"/>
      <c r="C500" s="352"/>
      <c r="D500" s="705"/>
      <c r="E500" s="689" t="s">
        <v>318</v>
      </c>
      <c r="F500" s="657" t="s">
        <v>319</v>
      </c>
      <c r="G500" s="381" t="s">
        <v>252</v>
      </c>
      <c r="H500" s="587">
        <v>30</v>
      </c>
      <c r="I500" s="588">
        <v>300</v>
      </c>
      <c r="J500" s="436"/>
      <c r="K500" s="653" t="s">
        <v>320</v>
      </c>
      <c r="L500" s="449">
        <v>2200</v>
      </c>
      <c r="M500" s="258"/>
      <c r="N500" s="258">
        <v>15000</v>
      </c>
      <c r="O500" s="1314"/>
      <c r="P500" s="1314"/>
      <c r="Q500" s="1216"/>
    </row>
    <row r="501" spans="1:17" ht="25.5" hidden="1" x14ac:dyDescent="0.25">
      <c r="A501" s="200"/>
      <c r="B501" s="446"/>
      <c r="C501" s="352"/>
      <c r="D501" s="705"/>
      <c r="E501" s="691" t="s">
        <v>321</v>
      </c>
      <c r="F501" s="657" t="s">
        <v>322</v>
      </c>
      <c r="G501" s="655" t="s">
        <v>252</v>
      </c>
      <c r="H501" s="675">
        <v>30</v>
      </c>
      <c r="I501" s="675">
        <v>30</v>
      </c>
      <c r="J501" s="675">
        <v>30</v>
      </c>
      <c r="K501" s="653" t="s">
        <v>323</v>
      </c>
      <c r="L501" s="680">
        <v>6</v>
      </c>
      <c r="M501" s="680">
        <v>6</v>
      </c>
      <c r="N501" s="258">
        <v>6</v>
      </c>
      <c r="O501" s="1314"/>
      <c r="P501" s="1314"/>
      <c r="Q501" s="1216"/>
    </row>
    <row r="502" spans="1:17" ht="38.25" hidden="1" x14ac:dyDescent="0.25">
      <c r="A502" s="200"/>
      <c r="B502" s="446"/>
      <c r="C502" s="352"/>
      <c r="D502" s="705"/>
      <c r="E502" s="691" t="s">
        <v>324</v>
      </c>
      <c r="F502" s="657" t="s">
        <v>325</v>
      </c>
      <c r="G502" s="655" t="s">
        <v>252</v>
      </c>
      <c r="H502" s="436">
        <v>190</v>
      </c>
      <c r="I502" s="436">
        <v>0</v>
      </c>
      <c r="J502" s="436">
        <v>0</v>
      </c>
      <c r="K502" s="275" t="s">
        <v>326</v>
      </c>
      <c r="L502" s="610">
        <v>0.4</v>
      </c>
      <c r="M502" s="681">
        <v>0</v>
      </c>
      <c r="N502" s="259">
        <v>0</v>
      </c>
      <c r="O502" s="1314"/>
      <c r="P502" s="1314"/>
      <c r="Q502" s="1216"/>
    </row>
    <row r="503" spans="1:17" ht="51" hidden="1" x14ac:dyDescent="0.25">
      <c r="A503" s="200"/>
      <c r="B503" s="446"/>
      <c r="C503" s="352"/>
      <c r="D503" s="705"/>
      <c r="E503" s="691" t="s">
        <v>327</v>
      </c>
      <c r="F503" s="657" t="s">
        <v>328</v>
      </c>
      <c r="G503" s="655" t="s">
        <v>252</v>
      </c>
      <c r="H503" s="436">
        <v>200</v>
      </c>
      <c r="I503" s="436">
        <v>400</v>
      </c>
      <c r="J503" s="436">
        <v>400</v>
      </c>
      <c r="K503" s="275" t="s">
        <v>329</v>
      </c>
      <c r="L503" s="681">
        <v>20</v>
      </c>
      <c r="M503" s="681">
        <v>60</v>
      </c>
      <c r="N503" s="603">
        <v>100</v>
      </c>
      <c r="O503" s="1351" t="s">
        <v>330</v>
      </c>
      <c r="P503" s="1350"/>
      <c r="Q503" s="1216"/>
    </row>
    <row r="504" spans="1:17" hidden="1" x14ac:dyDescent="0.25">
      <c r="A504" s="200"/>
      <c r="B504" s="446"/>
      <c r="C504" s="352"/>
      <c r="D504" s="705"/>
      <c r="E504" s="1260" t="s">
        <v>331</v>
      </c>
      <c r="F504" s="1270" t="s">
        <v>332</v>
      </c>
      <c r="G504" s="1115" t="s">
        <v>252</v>
      </c>
      <c r="H504" s="1353">
        <v>9</v>
      </c>
      <c r="I504" s="1353">
        <v>150</v>
      </c>
      <c r="J504" s="1353">
        <v>0</v>
      </c>
      <c r="K504" s="275" t="s">
        <v>329</v>
      </c>
      <c r="L504" s="681">
        <v>0</v>
      </c>
      <c r="M504" s="681">
        <v>100</v>
      </c>
      <c r="N504" s="603">
        <v>0</v>
      </c>
      <c r="O504" s="1351"/>
      <c r="P504" s="1350"/>
      <c r="Q504" s="1216"/>
    </row>
    <row r="505" spans="1:17" hidden="1" x14ac:dyDescent="0.25">
      <c r="A505" s="200"/>
      <c r="B505" s="446"/>
      <c r="C505" s="352"/>
      <c r="D505" s="705"/>
      <c r="E505" s="1329"/>
      <c r="F505" s="1352"/>
      <c r="G505" s="1352"/>
      <c r="H505" s="1265"/>
      <c r="I505" s="1265"/>
      <c r="J505" s="1265"/>
      <c r="K505" s="451" t="s">
        <v>333</v>
      </c>
      <c r="L505" s="681">
        <v>1</v>
      </c>
      <c r="M505" s="681">
        <v>0</v>
      </c>
      <c r="N505" s="603">
        <v>0</v>
      </c>
      <c r="O505" s="1351"/>
      <c r="P505" s="1350"/>
      <c r="Q505" s="1216"/>
    </row>
    <row r="506" spans="1:17" ht="51" hidden="1" x14ac:dyDescent="0.25">
      <c r="A506" s="200"/>
      <c r="B506" s="446"/>
      <c r="C506" s="352"/>
      <c r="D506" s="705"/>
      <c r="E506" s="691" t="s">
        <v>334</v>
      </c>
      <c r="F506" s="267" t="s">
        <v>335</v>
      </c>
      <c r="G506" s="655" t="s">
        <v>252</v>
      </c>
      <c r="H506" s="436">
        <v>0</v>
      </c>
      <c r="I506" s="436">
        <v>250</v>
      </c>
      <c r="J506" s="436">
        <v>0</v>
      </c>
      <c r="K506" s="653" t="s">
        <v>326</v>
      </c>
      <c r="L506" s="609">
        <v>0</v>
      </c>
      <c r="M506" s="610">
        <v>0.5</v>
      </c>
      <c r="N506" s="604">
        <v>0</v>
      </c>
      <c r="O506" s="1314" t="s">
        <v>312</v>
      </c>
      <c r="P506" s="1314"/>
      <c r="Q506" s="1216"/>
    </row>
    <row r="507" spans="1:17" hidden="1" x14ac:dyDescent="0.25">
      <c r="A507" s="200"/>
      <c r="B507" s="446"/>
      <c r="C507" s="352"/>
      <c r="D507" s="705"/>
      <c r="E507" s="1260" t="s">
        <v>336</v>
      </c>
      <c r="F507" s="1270" t="s">
        <v>337</v>
      </c>
      <c r="G507" s="1115" t="s">
        <v>252</v>
      </c>
      <c r="H507" s="1353">
        <v>3</v>
      </c>
      <c r="I507" s="1353">
        <v>200</v>
      </c>
      <c r="J507" s="1353">
        <v>200</v>
      </c>
      <c r="K507" s="597" t="s">
        <v>338</v>
      </c>
      <c r="L507" s="680">
        <v>1</v>
      </c>
      <c r="M507" s="681">
        <v>0</v>
      </c>
      <c r="N507" s="259">
        <v>0</v>
      </c>
      <c r="O507" s="1314"/>
      <c r="P507" s="1314"/>
      <c r="Q507" s="1216"/>
    </row>
    <row r="508" spans="1:17" hidden="1" x14ac:dyDescent="0.25">
      <c r="A508" s="200"/>
      <c r="B508" s="446"/>
      <c r="C508" s="352"/>
      <c r="D508" s="705"/>
      <c r="E508" s="1199"/>
      <c r="F508" s="1271"/>
      <c r="G508" s="1116"/>
      <c r="H508" s="1330"/>
      <c r="I508" s="1330"/>
      <c r="J508" s="1265"/>
      <c r="K508" s="598" t="s">
        <v>329</v>
      </c>
      <c r="L508" s="680">
        <v>0</v>
      </c>
      <c r="M508" s="681">
        <v>50</v>
      </c>
      <c r="N508" s="259">
        <v>100</v>
      </c>
      <c r="O508" s="1314"/>
      <c r="P508" s="1314"/>
      <c r="Q508" s="1216"/>
    </row>
    <row r="509" spans="1:17" ht="51" hidden="1" x14ac:dyDescent="0.25">
      <c r="A509" s="200"/>
      <c r="B509" s="446"/>
      <c r="C509" s="352"/>
      <c r="D509" s="705"/>
      <c r="E509" s="691" t="s">
        <v>339</v>
      </c>
      <c r="F509" s="267" t="s">
        <v>340</v>
      </c>
      <c r="G509" s="655" t="s">
        <v>252</v>
      </c>
      <c r="H509" s="436">
        <v>7</v>
      </c>
      <c r="I509" s="436">
        <v>0</v>
      </c>
      <c r="J509" s="675">
        <v>200</v>
      </c>
      <c r="K509" s="679" t="s">
        <v>341</v>
      </c>
      <c r="L509" s="680">
        <v>1</v>
      </c>
      <c r="M509" s="681">
        <v>0</v>
      </c>
      <c r="N509" s="259">
        <v>100</v>
      </c>
      <c r="O509" s="1314"/>
      <c r="P509" s="1314"/>
      <c r="Q509" s="1216"/>
    </row>
    <row r="510" spans="1:17" ht="38.25" hidden="1" x14ac:dyDescent="0.25">
      <c r="A510" s="200"/>
      <c r="B510" s="446"/>
      <c r="C510" s="352"/>
      <c r="D510" s="705"/>
      <c r="E510" s="689" t="s">
        <v>342</v>
      </c>
      <c r="F510" s="267" t="s">
        <v>343</v>
      </c>
      <c r="G510" s="655" t="s">
        <v>24</v>
      </c>
      <c r="H510" s="436">
        <v>10</v>
      </c>
      <c r="I510" s="436">
        <v>10</v>
      </c>
      <c r="J510" s="436">
        <v>10</v>
      </c>
      <c r="K510" s="653" t="s">
        <v>344</v>
      </c>
      <c r="L510" s="609">
        <v>5</v>
      </c>
      <c r="M510" s="610">
        <v>5</v>
      </c>
      <c r="N510" s="604">
        <v>5</v>
      </c>
      <c r="O510" s="1314"/>
      <c r="P510" s="1314"/>
      <c r="Q510" s="1216"/>
    </row>
    <row r="511" spans="1:17" ht="4.5" hidden="1" customHeight="1" x14ac:dyDescent="0.25">
      <c r="A511" s="200"/>
      <c r="B511" s="446"/>
      <c r="C511" s="352"/>
      <c r="D511" s="705"/>
      <c r="E511" s="1260" t="s">
        <v>345</v>
      </c>
      <c r="F511" s="1270" t="s">
        <v>346</v>
      </c>
      <c r="G511" s="1115" t="s">
        <v>252</v>
      </c>
      <c r="H511" s="1353">
        <v>120</v>
      </c>
      <c r="I511" s="1353">
        <v>0</v>
      </c>
      <c r="J511" s="1339">
        <v>0</v>
      </c>
      <c r="K511" s="653" t="s">
        <v>347</v>
      </c>
      <c r="L511" s="680">
        <v>1</v>
      </c>
      <c r="M511" s="681">
        <v>0</v>
      </c>
      <c r="N511" s="259">
        <v>0</v>
      </c>
      <c r="O511" s="1314"/>
      <c r="P511" s="1314"/>
      <c r="Q511" s="1216"/>
    </row>
    <row r="512" spans="1:17" hidden="1" x14ac:dyDescent="0.25">
      <c r="A512" s="200"/>
      <c r="B512" s="446"/>
      <c r="C512" s="352"/>
      <c r="D512" s="705"/>
      <c r="E512" s="1199"/>
      <c r="F512" s="1271"/>
      <c r="G512" s="1116"/>
      <c r="H512" s="1330"/>
      <c r="I512" s="1330"/>
      <c r="J512" s="1331"/>
      <c r="K512" s="653" t="s">
        <v>329</v>
      </c>
      <c r="L512" s="680">
        <v>100</v>
      </c>
      <c r="M512" s="681">
        <v>0</v>
      </c>
      <c r="N512" s="259">
        <v>0</v>
      </c>
      <c r="O512" s="1312"/>
      <c r="P512" s="1314"/>
      <c r="Q512" s="1216"/>
    </row>
    <row r="513" spans="1:17" ht="38.25" hidden="1" x14ac:dyDescent="0.25">
      <c r="A513" s="200"/>
      <c r="B513" s="446"/>
      <c r="C513" s="352"/>
      <c r="D513" s="705"/>
      <c r="E513" s="689" t="s">
        <v>348</v>
      </c>
      <c r="F513" s="267" t="s">
        <v>349</v>
      </c>
      <c r="G513" s="655" t="s">
        <v>252</v>
      </c>
      <c r="H513" s="436">
        <v>55</v>
      </c>
      <c r="I513" s="436">
        <v>0</v>
      </c>
      <c r="J513" s="436">
        <v>100</v>
      </c>
      <c r="K513" s="653" t="s">
        <v>350</v>
      </c>
      <c r="L513" s="680">
        <v>0</v>
      </c>
      <c r="M513" s="681">
        <v>0</v>
      </c>
      <c r="N513" s="604">
        <v>0.2</v>
      </c>
      <c r="O513" s="1354" t="s">
        <v>330</v>
      </c>
      <c r="P513" s="1314"/>
      <c r="Q513" s="1216"/>
    </row>
    <row r="514" spans="1:17" hidden="1" x14ac:dyDescent="0.25">
      <c r="A514" s="200"/>
      <c r="B514" s="446"/>
      <c r="C514" s="352"/>
      <c r="D514" s="705"/>
      <c r="E514" s="1260" t="s">
        <v>351</v>
      </c>
      <c r="F514" s="1270" t="s">
        <v>352</v>
      </c>
      <c r="G514" s="1115" t="s">
        <v>252</v>
      </c>
      <c r="H514" s="1353">
        <v>5</v>
      </c>
      <c r="I514" s="1353">
        <v>0</v>
      </c>
      <c r="J514" s="1353">
        <v>200</v>
      </c>
      <c r="K514" s="1362" t="s">
        <v>326</v>
      </c>
      <c r="L514" s="1489">
        <v>0</v>
      </c>
      <c r="M514" s="1365">
        <v>0</v>
      </c>
      <c r="N514" s="1366">
        <v>0.4</v>
      </c>
      <c r="O514" s="1284"/>
      <c r="P514" s="1314"/>
      <c r="Q514" s="1216"/>
    </row>
    <row r="515" spans="1:17" hidden="1" x14ac:dyDescent="0.25">
      <c r="A515" s="200"/>
      <c r="B515" s="446"/>
      <c r="C515" s="352"/>
      <c r="D515" s="705"/>
      <c r="E515" s="1199"/>
      <c r="F515" s="1271"/>
      <c r="G515" s="1116"/>
      <c r="H515" s="1330"/>
      <c r="I515" s="1330"/>
      <c r="J515" s="1265"/>
      <c r="K515" s="1363"/>
      <c r="L515" s="1489"/>
      <c r="M515" s="1365"/>
      <c r="N515" s="1367"/>
      <c r="O515" s="450"/>
      <c r="P515" s="1314"/>
      <c r="Q515" s="1216"/>
    </row>
    <row r="516" spans="1:17" ht="38.25" hidden="1" x14ac:dyDescent="0.25">
      <c r="A516" s="200"/>
      <c r="B516" s="446"/>
      <c r="C516" s="352"/>
      <c r="D516" s="705"/>
      <c r="E516" s="691" t="s">
        <v>353</v>
      </c>
      <c r="F516" s="267" t="s">
        <v>354</v>
      </c>
      <c r="G516" s="655" t="s">
        <v>252</v>
      </c>
      <c r="H516" s="709">
        <v>7</v>
      </c>
      <c r="I516" s="709">
        <v>0</v>
      </c>
      <c r="J516" s="436">
        <v>200</v>
      </c>
      <c r="K516" s="381" t="s">
        <v>341</v>
      </c>
      <c r="L516" s="680">
        <v>1</v>
      </c>
      <c r="M516" s="681">
        <v>0</v>
      </c>
      <c r="N516" s="259">
        <v>100</v>
      </c>
      <c r="O516" s="450" t="s">
        <v>312</v>
      </c>
      <c r="P516" s="1314"/>
      <c r="Q516" s="1216"/>
    </row>
    <row r="517" spans="1:17" ht="76.5" hidden="1" x14ac:dyDescent="0.25">
      <c r="A517" s="200"/>
      <c r="B517" s="446"/>
      <c r="C517" s="352"/>
      <c r="D517" s="705"/>
      <c r="E517" s="689" t="s">
        <v>355</v>
      </c>
      <c r="F517" s="267" t="s">
        <v>356</v>
      </c>
      <c r="G517" s="653" t="s">
        <v>252</v>
      </c>
      <c r="H517" s="709">
        <v>300</v>
      </c>
      <c r="I517" s="436">
        <v>0</v>
      </c>
      <c r="J517" s="436">
        <v>0</v>
      </c>
      <c r="K517" s="275" t="s">
        <v>326</v>
      </c>
      <c r="L517" s="610">
        <v>0.7</v>
      </c>
      <c r="M517" s="681">
        <v>0</v>
      </c>
      <c r="N517" s="259">
        <v>0</v>
      </c>
      <c r="O517" s="1354" t="s">
        <v>330</v>
      </c>
      <c r="P517" s="1314"/>
      <c r="Q517" s="1216"/>
    </row>
    <row r="518" spans="1:17" ht="76.5" hidden="1" x14ac:dyDescent="0.25">
      <c r="A518" s="200"/>
      <c r="B518" s="446"/>
      <c r="C518" s="352"/>
      <c r="D518" s="705"/>
      <c r="E518" s="691" t="s">
        <v>357</v>
      </c>
      <c r="F518" s="267" t="s">
        <v>358</v>
      </c>
      <c r="G518" s="655" t="s">
        <v>252</v>
      </c>
      <c r="H518" s="436">
        <v>40</v>
      </c>
      <c r="I518" s="454">
        <v>0</v>
      </c>
      <c r="J518" s="454">
        <v>0</v>
      </c>
      <c r="K518" s="275" t="s">
        <v>359</v>
      </c>
      <c r="L518" s="610">
        <v>0.3</v>
      </c>
      <c r="M518" s="681">
        <v>0</v>
      </c>
      <c r="N518" s="259">
        <v>0</v>
      </c>
      <c r="O518" s="1284"/>
      <c r="P518" s="1314"/>
      <c r="Q518" s="1216"/>
    </row>
    <row r="519" spans="1:17" ht="63.75" hidden="1" x14ac:dyDescent="0.25">
      <c r="A519" s="200"/>
      <c r="B519" s="446"/>
      <c r="C519" s="352"/>
      <c r="D519" s="705"/>
      <c r="E519" s="673" t="s">
        <v>360</v>
      </c>
      <c r="F519" s="655" t="s">
        <v>361</v>
      </c>
      <c r="G519" s="655" t="s">
        <v>252</v>
      </c>
      <c r="H519" s="454">
        <v>4</v>
      </c>
      <c r="I519" s="454">
        <v>0</v>
      </c>
      <c r="J519" s="454">
        <v>0</v>
      </c>
      <c r="K519" s="275" t="s">
        <v>362</v>
      </c>
      <c r="L519" s="681">
        <v>1</v>
      </c>
      <c r="M519" s="681">
        <v>0</v>
      </c>
      <c r="N519" s="259">
        <v>0</v>
      </c>
      <c r="O519" s="682" t="s">
        <v>312</v>
      </c>
      <c r="P519" s="1314"/>
      <c r="Q519" s="1216"/>
    </row>
    <row r="520" spans="1:17" ht="63.75" hidden="1" x14ac:dyDescent="0.25">
      <c r="A520" s="200"/>
      <c r="B520" s="446"/>
      <c r="C520" s="352"/>
      <c r="D520" s="705"/>
      <c r="E520" s="691" t="s">
        <v>363</v>
      </c>
      <c r="F520" s="657" t="s">
        <v>364</v>
      </c>
      <c r="G520" s="661" t="s">
        <v>252</v>
      </c>
      <c r="H520" s="674">
        <v>68</v>
      </c>
      <c r="I520" s="683">
        <v>0</v>
      </c>
      <c r="J520" s="683">
        <v>0</v>
      </c>
      <c r="K520" s="275" t="s">
        <v>365</v>
      </c>
      <c r="L520" s="610">
        <v>0.5</v>
      </c>
      <c r="M520" s="681">
        <v>0</v>
      </c>
      <c r="N520" s="259">
        <v>0</v>
      </c>
      <c r="O520" s="697" t="s">
        <v>330</v>
      </c>
      <c r="P520" s="1314"/>
      <c r="Q520" s="1216"/>
    </row>
    <row r="521" spans="1:17" ht="63.75" hidden="1" x14ac:dyDescent="0.25">
      <c r="A521" s="200"/>
      <c r="B521" s="446"/>
      <c r="C521" s="352"/>
      <c r="D521" s="705"/>
      <c r="E521" s="691" t="s">
        <v>366</v>
      </c>
      <c r="F521" s="657" t="s">
        <v>367</v>
      </c>
      <c r="G521" s="661" t="s">
        <v>252</v>
      </c>
      <c r="H521" s="674">
        <v>220</v>
      </c>
      <c r="I521" s="436">
        <v>0</v>
      </c>
      <c r="J521" s="436">
        <v>0</v>
      </c>
      <c r="K521" s="275" t="s">
        <v>365</v>
      </c>
      <c r="L521" s="456">
        <v>0.9</v>
      </c>
      <c r="M521" s="681">
        <v>0</v>
      </c>
      <c r="N521" s="259">
        <v>0</v>
      </c>
      <c r="O521" s="1355" t="s">
        <v>312</v>
      </c>
      <c r="P521" s="1314"/>
      <c r="Q521" s="1216"/>
    </row>
    <row r="522" spans="1:17" ht="25.5" hidden="1" x14ac:dyDescent="0.25">
      <c r="A522" s="200"/>
      <c r="B522" s="446"/>
      <c r="C522" s="352"/>
      <c r="D522" s="705"/>
      <c r="E522" s="1260" t="s">
        <v>368</v>
      </c>
      <c r="F522" s="1270" t="s">
        <v>369</v>
      </c>
      <c r="G522" s="1115" t="s">
        <v>252</v>
      </c>
      <c r="H522" s="1339">
        <v>7</v>
      </c>
      <c r="I522" s="1339">
        <v>180</v>
      </c>
      <c r="J522" s="1339">
        <v>0</v>
      </c>
      <c r="K522" s="653" t="s">
        <v>370</v>
      </c>
      <c r="L522" s="609">
        <v>0</v>
      </c>
      <c r="M522" s="610">
        <v>0.7</v>
      </c>
      <c r="N522" s="259">
        <v>0</v>
      </c>
      <c r="O522" s="1356"/>
      <c r="P522" s="1314"/>
      <c r="Q522" s="1216"/>
    </row>
    <row r="523" spans="1:17" ht="25.5" hidden="1" x14ac:dyDescent="0.25">
      <c r="A523" s="200"/>
      <c r="B523" s="446"/>
      <c r="C523" s="352"/>
      <c r="D523" s="705"/>
      <c r="E523" s="1329"/>
      <c r="F523" s="1352"/>
      <c r="G523" s="1352"/>
      <c r="H523" s="1331"/>
      <c r="I523" s="1331"/>
      <c r="J523" s="1331"/>
      <c r="K523" s="653" t="s">
        <v>371</v>
      </c>
      <c r="L523" s="612">
        <v>1</v>
      </c>
      <c r="M523" s="680">
        <v>0</v>
      </c>
      <c r="N523" s="258">
        <v>0</v>
      </c>
      <c r="O523" s="1356"/>
      <c r="P523" s="1314"/>
      <c r="Q523" s="1216"/>
    </row>
    <row r="524" spans="1:17" hidden="1" x14ac:dyDescent="0.25">
      <c r="A524" s="200"/>
      <c r="B524" s="446"/>
      <c r="C524" s="352"/>
      <c r="D524" s="705"/>
      <c r="E524" s="1260" t="s">
        <v>372</v>
      </c>
      <c r="F524" s="1272" t="s">
        <v>373</v>
      </c>
      <c r="G524" s="1115" t="s">
        <v>252</v>
      </c>
      <c r="H524" s="1353">
        <v>0</v>
      </c>
      <c r="I524" s="1353">
        <v>8</v>
      </c>
      <c r="J524" s="1339">
        <v>0</v>
      </c>
      <c r="K524" s="275" t="s">
        <v>374</v>
      </c>
      <c r="L524" s="681">
        <v>0</v>
      </c>
      <c r="M524" s="610">
        <v>1</v>
      </c>
      <c r="N524" s="259">
        <v>0</v>
      </c>
      <c r="O524" s="1356"/>
      <c r="P524" s="1314"/>
      <c r="Q524" s="1216"/>
    </row>
    <row r="525" spans="1:17" ht="25.5" hidden="1" x14ac:dyDescent="0.25">
      <c r="A525" s="200"/>
      <c r="B525" s="446"/>
      <c r="C525" s="352"/>
      <c r="D525" s="705"/>
      <c r="E525" s="1199"/>
      <c r="F525" s="1272"/>
      <c r="G525" s="1116"/>
      <c r="H525" s="1330"/>
      <c r="I525" s="1330"/>
      <c r="J525" s="1331"/>
      <c r="K525" s="275" t="s">
        <v>365</v>
      </c>
      <c r="L525" s="681">
        <v>0</v>
      </c>
      <c r="M525" s="681">
        <v>0</v>
      </c>
      <c r="N525" s="259">
        <v>0</v>
      </c>
      <c r="O525" s="1356"/>
      <c r="P525" s="1314"/>
      <c r="Q525" s="1216"/>
    </row>
    <row r="526" spans="1:17" ht="63.75" hidden="1" x14ac:dyDescent="0.25">
      <c r="A526" s="200"/>
      <c r="B526" s="446"/>
      <c r="C526" s="352"/>
      <c r="D526" s="705"/>
      <c r="E526" s="691" t="s">
        <v>375</v>
      </c>
      <c r="F526" s="657" t="s">
        <v>376</v>
      </c>
      <c r="G526" s="655" t="s">
        <v>252</v>
      </c>
      <c r="H526" s="709">
        <v>8</v>
      </c>
      <c r="I526" s="709">
        <v>200</v>
      </c>
      <c r="J526" s="436">
        <v>0</v>
      </c>
      <c r="K526" s="275" t="s">
        <v>377</v>
      </c>
      <c r="L526" s="456">
        <v>1</v>
      </c>
      <c r="M526" s="456">
        <v>0.85</v>
      </c>
      <c r="N526" s="604">
        <v>0</v>
      </c>
      <c r="O526" s="1356"/>
      <c r="P526" s="1314"/>
      <c r="Q526" s="1216"/>
    </row>
    <row r="527" spans="1:17" ht="51" hidden="1" x14ac:dyDescent="0.25">
      <c r="A527" s="200"/>
      <c r="B527" s="446"/>
      <c r="C527" s="352"/>
      <c r="D527" s="705"/>
      <c r="E527" s="691" t="s">
        <v>378</v>
      </c>
      <c r="F527" s="657" t="s">
        <v>379</v>
      </c>
      <c r="G527" s="655" t="s">
        <v>252</v>
      </c>
      <c r="H527" s="709">
        <v>25</v>
      </c>
      <c r="I527" s="709"/>
      <c r="J527" s="436">
        <v>0</v>
      </c>
      <c r="K527" s="275" t="s">
        <v>365</v>
      </c>
      <c r="L527" s="456">
        <v>0.06</v>
      </c>
      <c r="M527" s="681">
        <v>0</v>
      </c>
      <c r="N527" s="259">
        <v>0</v>
      </c>
      <c r="O527" s="1356"/>
      <c r="P527" s="1314"/>
      <c r="Q527" s="1216"/>
    </row>
    <row r="528" spans="1:17" ht="76.5" hidden="1" x14ac:dyDescent="0.25">
      <c r="A528" s="200"/>
      <c r="B528" s="446"/>
      <c r="C528" s="352"/>
      <c r="D528" s="705"/>
      <c r="E528" s="691" t="s">
        <v>380</v>
      </c>
      <c r="F528" s="657" t="s">
        <v>381</v>
      </c>
      <c r="G528" s="655" t="s">
        <v>252</v>
      </c>
      <c r="H528" s="709">
        <v>0</v>
      </c>
      <c r="I528" s="709">
        <v>8</v>
      </c>
      <c r="J528" s="436">
        <v>200</v>
      </c>
      <c r="K528" s="275" t="s">
        <v>377</v>
      </c>
      <c r="L528" s="681">
        <v>0</v>
      </c>
      <c r="M528" s="456">
        <v>1</v>
      </c>
      <c r="N528" s="605">
        <v>0.85</v>
      </c>
      <c r="O528" s="1356"/>
      <c r="P528" s="1314"/>
      <c r="Q528" s="1216"/>
    </row>
    <row r="529" spans="1:17" ht="76.5" hidden="1" x14ac:dyDescent="0.25">
      <c r="A529" s="200"/>
      <c r="B529" s="446"/>
      <c r="C529" s="352"/>
      <c r="D529" s="705"/>
      <c r="E529" s="691" t="s">
        <v>382</v>
      </c>
      <c r="F529" s="657" t="s">
        <v>383</v>
      </c>
      <c r="G529" s="655" t="s">
        <v>252</v>
      </c>
      <c r="H529" s="709">
        <v>8</v>
      </c>
      <c r="I529" s="709">
        <v>200</v>
      </c>
      <c r="J529" s="436">
        <v>0</v>
      </c>
      <c r="K529" s="275" t="s">
        <v>384</v>
      </c>
      <c r="L529" s="456">
        <v>1</v>
      </c>
      <c r="M529" s="456">
        <v>0.65</v>
      </c>
      <c r="N529" s="259">
        <v>0</v>
      </c>
      <c r="O529" s="1356"/>
      <c r="P529" s="1314"/>
      <c r="Q529" s="1216"/>
    </row>
    <row r="530" spans="1:17" ht="89.25" hidden="1" x14ac:dyDescent="0.25">
      <c r="A530" s="200"/>
      <c r="B530" s="446"/>
      <c r="C530" s="352"/>
      <c r="D530" s="705"/>
      <c r="E530" s="691" t="s">
        <v>385</v>
      </c>
      <c r="F530" s="657" t="s">
        <v>386</v>
      </c>
      <c r="G530" s="655" t="s">
        <v>252</v>
      </c>
      <c r="H530" s="709">
        <v>10</v>
      </c>
      <c r="I530" s="709">
        <v>0</v>
      </c>
      <c r="J530" s="436">
        <v>0</v>
      </c>
      <c r="K530" s="275" t="s">
        <v>387</v>
      </c>
      <c r="L530" s="681">
        <v>1</v>
      </c>
      <c r="M530" s="456">
        <v>0</v>
      </c>
      <c r="N530" s="259">
        <v>0</v>
      </c>
      <c r="O530" s="1356"/>
      <c r="P530" s="1314"/>
      <c r="Q530" s="1216"/>
    </row>
    <row r="531" spans="1:17" ht="89.25" hidden="1" x14ac:dyDescent="0.25">
      <c r="A531" s="200"/>
      <c r="B531" s="446"/>
      <c r="C531" s="352"/>
      <c r="D531" s="705"/>
      <c r="E531" s="673" t="s">
        <v>388</v>
      </c>
      <c r="F531" s="657" t="s">
        <v>389</v>
      </c>
      <c r="G531" s="655" t="s">
        <v>252</v>
      </c>
      <c r="H531" s="709">
        <v>0</v>
      </c>
      <c r="I531" s="709">
        <v>0</v>
      </c>
      <c r="J531" s="436">
        <v>10</v>
      </c>
      <c r="K531" s="275" t="s">
        <v>387</v>
      </c>
      <c r="L531" s="681">
        <v>0</v>
      </c>
      <c r="M531" s="681">
        <v>0</v>
      </c>
      <c r="N531" s="259">
        <v>1</v>
      </c>
      <c r="O531" s="1352"/>
      <c r="P531" s="1314"/>
      <c r="Q531" s="1216"/>
    </row>
    <row r="532" spans="1:17" ht="63.75" hidden="1" x14ac:dyDescent="0.25">
      <c r="A532" s="200"/>
      <c r="B532" s="446"/>
      <c r="C532" s="352"/>
      <c r="D532" s="705"/>
      <c r="E532" s="691" t="s">
        <v>390</v>
      </c>
      <c r="F532" s="657" t="s">
        <v>391</v>
      </c>
      <c r="G532" s="655" t="s">
        <v>252</v>
      </c>
      <c r="H532" s="709">
        <v>50</v>
      </c>
      <c r="I532" s="709">
        <v>0</v>
      </c>
      <c r="J532" s="709">
        <v>0</v>
      </c>
      <c r="K532" s="275" t="s">
        <v>365</v>
      </c>
      <c r="L532" s="456">
        <v>0.16</v>
      </c>
      <c r="M532" s="681">
        <v>0</v>
      </c>
      <c r="N532" s="259">
        <v>0</v>
      </c>
      <c r="O532" s="1301"/>
      <c r="P532" s="1314"/>
      <c r="Q532" s="1216"/>
    </row>
    <row r="533" spans="1:17" ht="25.5" hidden="1" x14ac:dyDescent="0.25">
      <c r="A533" s="200"/>
      <c r="B533" s="446"/>
      <c r="C533" s="352"/>
      <c r="D533" s="705"/>
      <c r="E533" s="691" t="s">
        <v>392</v>
      </c>
      <c r="F533" s="658" t="s">
        <v>393</v>
      </c>
      <c r="G533" s="655" t="s">
        <v>252</v>
      </c>
      <c r="H533" s="676">
        <v>15</v>
      </c>
      <c r="I533" s="676">
        <v>15</v>
      </c>
      <c r="J533" s="676">
        <v>15</v>
      </c>
      <c r="K533" s="275" t="s">
        <v>365</v>
      </c>
      <c r="L533" s="610">
        <v>0.1</v>
      </c>
      <c r="M533" s="610">
        <v>0.1</v>
      </c>
      <c r="N533" s="604">
        <v>0.1</v>
      </c>
      <c r="O533" s="1222"/>
      <c r="P533" s="1312"/>
      <c r="Q533" s="1216"/>
    </row>
    <row r="534" spans="1:17" ht="102" hidden="1" x14ac:dyDescent="0.25">
      <c r="A534" s="200"/>
      <c r="B534" s="446"/>
      <c r="C534" s="352"/>
      <c r="D534" s="705"/>
      <c r="E534" s="691" t="s">
        <v>394</v>
      </c>
      <c r="F534" s="457" t="s">
        <v>395</v>
      </c>
      <c r="G534" s="670" t="s">
        <v>252</v>
      </c>
      <c r="H534" s="587">
        <v>0</v>
      </c>
      <c r="I534" s="588">
        <v>0</v>
      </c>
      <c r="J534" s="436"/>
      <c r="K534" s="600" t="s">
        <v>396</v>
      </c>
      <c r="L534" s="438">
        <v>100</v>
      </c>
      <c r="M534" s="259"/>
      <c r="N534" s="606">
        <v>100</v>
      </c>
      <c r="O534" s="1222"/>
      <c r="P534" s="663" t="s">
        <v>397</v>
      </c>
      <c r="Q534" s="1216"/>
    </row>
    <row r="535" spans="1:17" ht="38.25" hidden="1" x14ac:dyDescent="0.25">
      <c r="A535" s="200"/>
      <c r="B535" s="446"/>
      <c r="C535" s="352"/>
      <c r="D535" s="705"/>
      <c r="E535" s="459" t="s">
        <v>398</v>
      </c>
      <c r="F535" s="457" t="s">
        <v>399</v>
      </c>
      <c r="G535" s="661" t="s">
        <v>252</v>
      </c>
      <c r="H535" s="591">
        <v>20</v>
      </c>
      <c r="I535" s="591">
        <v>0</v>
      </c>
      <c r="J535" s="591">
        <v>0</v>
      </c>
      <c r="K535" s="458" t="s">
        <v>400</v>
      </c>
      <c r="L535" s="667">
        <v>1</v>
      </c>
      <c r="M535" s="607">
        <v>0</v>
      </c>
      <c r="N535" s="654">
        <v>0</v>
      </c>
      <c r="O535" s="1222"/>
      <c r="P535" s="1301" t="s">
        <v>173</v>
      </c>
      <c r="Q535" s="1216"/>
    </row>
    <row r="536" spans="1:17" ht="63.75" hidden="1" x14ac:dyDescent="0.25">
      <c r="A536" s="200"/>
      <c r="B536" s="446"/>
      <c r="C536" s="352"/>
      <c r="D536" s="705"/>
      <c r="E536" s="460" t="s">
        <v>401</v>
      </c>
      <c r="F536" s="461" t="s">
        <v>402</v>
      </c>
      <c r="G536" s="293" t="s">
        <v>252</v>
      </c>
      <c r="H536" s="723">
        <v>0</v>
      </c>
      <c r="I536" s="723">
        <v>60</v>
      </c>
      <c r="J536" s="723">
        <v>70</v>
      </c>
      <c r="K536" s="461" t="s">
        <v>365</v>
      </c>
      <c r="L536" s="462">
        <v>0</v>
      </c>
      <c r="M536" s="462">
        <v>0.45</v>
      </c>
      <c r="N536" s="462">
        <v>0.55000000000000004</v>
      </c>
      <c r="O536" s="1222"/>
      <c r="P536" s="1222"/>
      <c r="Q536" s="1216"/>
    </row>
    <row r="537" spans="1:17" ht="64.5" hidden="1" thickBot="1" x14ac:dyDescent="0.3">
      <c r="A537" s="200"/>
      <c r="B537" s="446"/>
      <c r="C537" s="352"/>
      <c r="D537" s="705"/>
      <c r="E537" s="463" t="s">
        <v>403</v>
      </c>
      <c r="F537" s="464" t="s">
        <v>404</v>
      </c>
      <c r="G537" s="298" t="s">
        <v>252</v>
      </c>
      <c r="H537" s="722">
        <v>65</v>
      </c>
      <c r="I537" s="722">
        <v>70</v>
      </c>
      <c r="J537" s="722">
        <v>0</v>
      </c>
      <c r="K537" s="741" t="s">
        <v>405</v>
      </c>
      <c r="L537" s="843">
        <v>4</v>
      </c>
      <c r="M537" s="844">
        <v>5</v>
      </c>
      <c r="N537" s="843">
        <v>0</v>
      </c>
      <c r="O537" s="1222"/>
      <c r="P537" s="1223"/>
      <c r="Q537" s="1217"/>
    </row>
    <row r="538" spans="1:17" ht="14.25" customHeight="1" thickBot="1" x14ac:dyDescent="0.3">
      <c r="A538" s="821"/>
      <c r="B538" s="821"/>
      <c r="C538" s="821"/>
      <c r="D538" s="821"/>
      <c r="E538" s="821"/>
      <c r="F538" s="1060" t="s">
        <v>581</v>
      </c>
      <c r="G538" s="1060"/>
      <c r="H538" s="900">
        <v>1.1000000000000001</v>
      </c>
      <c r="I538" s="898"/>
      <c r="J538" s="823"/>
      <c r="K538" s="823"/>
      <c r="L538" s="823"/>
      <c r="M538" s="823"/>
      <c r="N538" s="823"/>
      <c r="O538" s="824"/>
    </row>
    <row r="539" spans="1:17" ht="32.25" customHeight="1" x14ac:dyDescent="0.25">
      <c r="A539" s="941" t="s">
        <v>2</v>
      </c>
      <c r="B539" s="944" t="s">
        <v>3</v>
      </c>
      <c r="C539" s="947" t="s">
        <v>4</v>
      </c>
      <c r="D539" s="947" t="s">
        <v>5</v>
      </c>
      <c r="E539" s="947" t="s">
        <v>6</v>
      </c>
      <c r="F539" s="1524" t="s">
        <v>7</v>
      </c>
      <c r="G539" s="1527" t="s">
        <v>8</v>
      </c>
      <c r="H539" s="929" t="s">
        <v>606</v>
      </c>
      <c r="I539" s="932"/>
      <c r="J539" s="1494" t="s">
        <v>612</v>
      </c>
      <c r="K539" s="1497" t="s">
        <v>10</v>
      </c>
      <c r="L539" s="1498"/>
      <c r="M539" s="1498"/>
      <c r="N539" s="1499"/>
      <c r="O539" s="938" t="s">
        <v>11</v>
      </c>
      <c r="P539" s="1500" t="s">
        <v>11</v>
      </c>
      <c r="Q539" s="1501"/>
    </row>
    <row r="540" spans="1:17" ht="15" customHeight="1" x14ac:dyDescent="0.25">
      <c r="A540" s="942"/>
      <c r="B540" s="1523"/>
      <c r="C540" s="948"/>
      <c r="D540" s="948"/>
      <c r="E540" s="948"/>
      <c r="F540" s="1525"/>
      <c r="G540" s="1528"/>
      <c r="H540" s="930"/>
      <c r="I540" s="933"/>
      <c r="J540" s="1495"/>
      <c r="K540" s="1504" t="s">
        <v>12</v>
      </c>
      <c r="L540" s="1506" t="s">
        <v>607</v>
      </c>
      <c r="M540" s="1508" t="s">
        <v>613</v>
      </c>
      <c r="N540" s="1508" t="s">
        <v>614</v>
      </c>
      <c r="O540" s="939"/>
      <c r="P540" s="1502"/>
      <c r="Q540" s="1503"/>
    </row>
    <row r="541" spans="1:17" ht="64.5" customHeight="1" thickBot="1" x14ac:dyDescent="0.3">
      <c r="A541" s="943"/>
      <c r="B541" s="946"/>
      <c r="C541" s="949"/>
      <c r="D541" s="949"/>
      <c r="E541" s="949"/>
      <c r="F541" s="1526"/>
      <c r="G541" s="1529"/>
      <c r="H541" s="931"/>
      <c r="I541" s="934"/>
      <c r="J541" s="1496"/>
      <c r="K541" s="1505"/>
      <c r="L541" s="1507"/>
      <c r="M541" s="1509"/>
      <c r="N541" s="1509"/>
      <c r="O541" s="940"/>
      <c r="P541" s="751" t="s">
        <v>14</v>
      </c>
      <c r="Q541" s="752" t="s">
        <v>15</v>
      </c>
    </row>
    <row r="542" spans="1:17" ht="15.75" thickBot="1" x14ac:dyDescent="0.3">
      <c r="A542" s="753" t="s">
        <v>615</v>
      </c>
      <c r="B542" s="754"/>
      <c r="C542" s="754"/>
      <c r="D542" s="754"/>
      <c r="E542" s="754"/>
      <c r="F542" s="754"/>
      <c r="G542" s="754"/>
      <c r="H542" s="899"/>
      <c r="I542" s="899"/>
      <c r="J542" s="755"/>
      <c r="K542" s="754"/>
      <c r="L542" s="756"/>
      <c r="M542" s="756"/>
      <c r="N542" s="756"/>
      <c r="O542" s="754"/>
      <c r="P542" s="754"/>
      <c r="Q542" s="757"/>
    </row>
    <row r="543" spans="1:17" ht="15" customHeight="1" thickBot="1" x14ac:dyDescent="0.3">
      <c r="A543" s="1"/>
      <c r="B543" s="1510" t="s">
        <v>31</v>
      </c>
      <c r="C543" s="1511"/>
      <c r="D543" s="1511"/>
      <c r="E543" s="1511"/>
      <c r="F543" s="1511"/>
      <c r="G543" s="1511"/>
      <c r="H543" s="1511"/>
      <c r="I543" s="1511"/>
      <c r="J543" s="1511"/>
      <c r="K543" s="1511"/>
      <c r="L543" s="1511"/>
      <c r="M543" s="1511"/>
      <c r="N543" s="1511"/>
      <c r="O543" s="1511"/>
      <c r="P543" s="1511"/>
      <c r="Q543" s="1512"/>
    </row>
    <row r="544" spans="1:17" ht="15" customHeight="1" thickBot="1" x14ac:dyDescent="0.3">
      <c r="A544" s="2"/>
      <c r="B544" s="758"/>
      <c r="C544" s="1530" t="s">
        <v>616</v>
      </c>
      <c r="D544" s="1531"/>
      <c r="E544" s="1531"/>
      <c r="F544" s="1531"/>
      <c r="G544" s="1531"/>
      <c r="H544" s="1531"/>
      <c r="I544" s="1531"/>
      <c r="J544" s="1531"/>
      <c r="K544" s="1531"/>
      <c r="L544" s="1531"/>
      <c r="M544" s="1531"/>
      <c r="N544" s="1531"/>
      <c r="O544" s="1531"/>
      <c r="P544" s="1531"/>
      <c r="Q544" s="1532"/>
    </row>
    <row r="545" spans="1:17" ht="15" customHeight="1" x14ac:dyDescent="0.25">
      <c r="A545" s="2"/>
      <c r="B545" s="758"/>
      <c r="C545" s="759"/>
      <c r="D545" s="1533" t="s">
        <v>617</v>
      </c>
      <c r="E545" s="1534"/>
      <c r="F545" s="1534"/>
      <c r="G545" s="1534"/>
      <c r="H545" s="1534"/>
      <c r="I545" s="1534"/>
      <c r="J545" s="1534"/>
      <c r="K545" s="1534"/>
      <c r="L545" s="1534"/>
      <c r="M545" s="1534"/>
      <c r="N545" s="1534"/>
      <c r="O545" s="1534"/>
      <c r="P545" s="1534"/>
      <c r="Q545" s="1535"/>
    </row>
    <row r="546" spans="1:17" ht="0.75" hidden="1" customHeight="1" x14ac:dyDescent="0.25">
      <c r="A546" s="2"/>
      <c r="B546" s="758"/>
      <c r="C546" s="759"/>
      <c r="D546" s="760"/>
      <c r="E546" s="761" t="s">
        <v>618</v>
      </c>
      <c r="F546" s="762" t="s">
        <v>619</v>
      </c>
      <c r="G546" s="762" t="s">
        <v>24</v>
      </c>
      <c r="H546" s="763">
        <v>100</v>
      </c>
      <c r="I546" s="763">
        <v>100</v>
      </c>
      <c r="J546" s="763">
        <v>105</v>
      </c>
      <c r="K546" s="762" t="s">
        <v>620</v>
      </c>
      <c r="L546" s="764">
        <v>30</v>
      </c>
      <c r="M546" s="764">
        <v>30</v>
      </c>
      <c r="N546" s="764">
        <v>33</v>
      </c>
      <c r="O546" s="1536" t="s">
        <v>621</v>
      </c>
      <c r="P546" s="765" t="s">
        <v>622</v>
      </c>
      <c r="Q546" s="1539" t="s">
        <v>623</v>
      </c>
    </row>
    <row r="547" spans="1:17" ht="0.75" customHeight="1" x14ac:dyDescent="0.25">
      <c r="A547" s="2"/>
      <c r="B547" s="758"/>
      <c r="C547" s="759"/>
      <c r="D547" s="760"/>
      <c r="E547" s="1541" t="s">
        <v>624</v>
      </c>
      <c r="F547" s="1522" t="s">
        <v>625</v>
      </c>
      <c r="G547" s="766" t="s">
        <v>24</v>
      </c>
      <c r="H547" s="767">
        <v>317</v>
      </c>
      <c r="I547" s="767">
        <v>319</v>
      </c>
      <c r="J547" s="767">
        <v>320</v>
      </c>
      <c r="K547" s="1522" t="s">
        <v>620</v>
      </c>
      <c r="L547" s="1543">
        <v>33</v>
      </c>
      <c r="M547" s="1543">
        <v>33</v>
      </c>
      <c r="N547" s="1544">
        <v>33</v>
      </c>
      <c r="O547" s="1537"/>
      <c r="P547" s="1521" t="s">
        <v>626</v>
      </c>
      <c r="Q547" s="1518"/>
    </row>
    <row r="548" spans="1:17" ht="15" hidden="1" customHeight="1" x14ac:dyDescent="0.25">
      <c r="A548" s="2"/>
      <c r="B548" s="758"/>
      <c r="C548" s="759"/>
      <c r="D548" s="760"/>
      <c r="E548" s="1542"/>
      <c r="F548" s="1522"/>
      <c r="G548" s="766" t="s">
        <v>45</v>
      </c>
      <c r="H548" s="767">
        <v>114.8</v>
      </c>
      <c r="I548" s="767">
        <v>120</v>
      </c>
      <c r="J548" s="767">
        <v>122</v>
      </c>
      <c r="K548" s="1522"/>
      <c r="L548" s="1543"/>
      <c r="M548" s="1543"/>
      <c r="N548" s="1545"/>
      <c r="O548" s="1537"/>
      <c r="P548" s="1521"/>
      <c r="Q548" s="1518"/>
    </row>
    <row r="549" spans="1:17" ht="15.75" hidden="1" customHeight="1" x14ac:dyDescent="0.25">
      <c r="A549" s="2"/>
      <c r="B549" s="758"/>
      <c r="C549" s="759"/>
      <c r="D549" s="760"/>
      <c r="E549" s="768" t="s">
        <v>627</v>
      </c>
      <c r="F549" s="769" t="s">
        <v>628</v>
      </c>
      <c r="G549" s="766" t="s">
        <v>629</v>
      </c>
      <c r="H549" s="767">
        <v>376.4</v>
      </c>
      <c r="I549" s="767">
        <v>380</v>
      </c>
      <c r="J549" s="767">
        <v>380</v>
      </c>
      <c r="K549" s="766" t="s">
        <v>620</v>
      </c>
      <c r="L549" s="770">
        <v>85</v>
      </c>
      <c r="M549" s="770">
        <v>85</v>
      </c>
      <c r="N549" s="770">
        <v>85</v>
      </c>
      <c r="O549" s="1537"/>
      <c r="P549" s="771" t="s">
        <v>622</v>
      </c>
      <c r="Q549" s="1518"/>
    </row>
    <row r="550" spans="1:17" ht="15" hidden="1" customHeight="1" x14ac:dyDescent="0.25">
      <c r="A550" s="2"/>
      <c r="B550" s="758"/>
      <c r="C550" s="759"/>
      <c r="D550" s="760"/>
      <c r="E550" s="1546" t="s">
        <v>630</v>
      </c>
      <c r="F550" s="1548" t="s">
        <v>631</v>
      </c>
      <c r="G550" s="766" t="s">
        <v>629</v>
      </c>
      <c r="H550" s="767">
        <v>84.2</v>
      </c>
      <c r="I550" s="767">
        <v>70</v>
      </c>
      <c r="J550" s="767">
        <v>50</v>
      </c>
      <c r="K550" s="1522" t="s">
        <v>620</v>
      </c>
      <c r="L550" s="1543">
        <v>24</v>
      </c>
      <c r="M550" s="1543">
        <v>20</v>
      </c>
      <c r="N550" s="1544">
        <v>16</v>
      </c>
      <c r="O550" s="1537"/>
      <c r="P550" s="1521" t="s">
        <v>632</v>
      </c>
      <c r="Q550" s="1518"/>
    </row>
    <row r="551" spans="1:17" hidden="1" x14ac:dyDescent="0.25">
      <c r="A551" s="2"/>
      <c r="B551" s="758"/>
      <c r="C551" s="759"/>
      <c r="D551" s="760"/>
      <c r="E551" s="1547"/>
      <c r="F551" s="1548"/>
      <c r="G551" s="766" t="s">
        <v>24</v>
      </c>
      <c r="H551" s="767">
        <v>432</v>
      </c>
      <c r="I551" s="767">
        <v>360</v>
      </c>
      <c r="J551" s="767">
        <v>288</v>
      </c>
      <c r="K551" s="1522"/>
      <c r="L551" s="1543"/>
      <c r="M551" s="1543"/>
      <c r="N551" s="1545"/>
      <c r="O551" s="1537"/>
      <c r="P551" s="1521"/>
      <c r="Q551" s="1518"/>
    </row>
    <row r="552" spans="1:17" ht="0.75" hidden="1" customHeight="1" x14ac:dyDescent="0.25">
      <c r="A552" s="2"/>
      <c r="B552" s="758"/>
      <c r="C552" s="759"/>
      <c r="D552" s="760"/>
      <c r="E552" s="768" t="s">
        <v>633</v>
      </c>
      <c r="F552" s="769" t="s">
        <v>634</v>
      </c>
      <c r="G552" s="766" t="s">
        <v>24</v>
      </c>
      <c r="H552" s="767">
        <v>150</v>
      </c>
      <c r="I552" s="767">
        <v>155</v>
      </c>
      <c r="J552" s="767">
        <v>160</v>
      </c>
      <c r="K552" s="766" t="s">
        <v>620</v>
      </c>
      <c r="L552" s="770">
        <v>140</v>
      </c>
      <c r="M552" s="770">
        <v>140</v>
      </c>
      <c r="N552" s="770">
        <v>140</v>
      </c>
      <c r="O552" s="1537"/>
      <c r="P552" s="769" t="s">
        <v>635</v>
      </c>
      <c r="Q552" s="1518"/>
    </row>
    <row r="553" spans="1:17" ht="127.5" hidden="1" x14ac:dyDescent="0.25">
      <c r="A553" s="2"/>
      <c r="B553" s="758"/>
      <c r="C553" s="759"/>
      <c r="D553" s="760"/>
      <c r="E553" s="768" t="s">
        <v>636</v>
      </c>
      <c r="F553" s="769" t="s">
        <v>637</v>
      </c>
      <c r="G553" s="766" t="s">
        <v>24</v>
      </c>
      <c r="H553" s="767">
        <v>40</v>
      </c>
      <c r="I553" s="767">
        <v>40</v>
      </c>
      <c r="J553" s="767">
        <v>40</v>
      </c>
      <c r="K553" s="766" t="s">
        <v>620</v>
      </c>
      <c r="L553" s="770">
        <v>25</v>
      </c>
      <c r="M553" s="770">
        <v>30</v>
      </c>
      <c r="N553" s="770">
        <v>35</v>
      </c>
      <c r="O553" s="1538"/>
      <c r="P553" s="769" t="s">
        <v>632</v>
      </c>
      <c r="Q553" s="1518"/>
    </row>
    <row r="554" spans="1:17" hidden="1" x14ac:dyDescent="0.25">
      <c r="A554" s="2"/>
      <c r="B554" s="758"/>
      <c r="C554" s="759"/>
      <c r="D554" s="760"/>
      <c r="E554" s="1549" t="s">
        <v>638</v>
      </c>
      <c r="F554" s="1548" t="s">
        <v>639</v>
      </c>
      <c r="G554" s="766" t="s">
        <v>68</v>
      </c>
      <c r="H554" s="767">
        <v>48.942</v>
      </c>
      <c r="I554" s="767">
        <v>0</v>
      </c>
      <c r="J554" s="767">
        <v>0</v>
      </c>
      <c r="K554" s="1522" t="s">
        <v>640</v>
      </c>
      <c r="L554" s="1543">
        <v>50</v>
      </c>
      <c r="M554" s="1543">
        <v>52</v>
      </c>
      <c r="N554" s="1544">
        <v>55</v>
      </c>
      <c r="O554" s="1550" t="s">
        <v>641</v>
      </c>
      <c r="P554" s="1548" t="s">
        <v>622</v>
      </c>
      <c r="Q554" s="1518"/>
    </row>
    <row r="555" spans="1:17" hidden="1" x14ac:dyDescent="0.25">
      <c r="A555" s="2"/>
      <c r="B555" s="758"/>
      <c r="C555" s="759"/>
      <c r="D555" s="760"/>
      <c r="E555" s="1549"/>
      <c r="F555" s="1548"/>
      <c r="G555" s="769" t="s">
        <v>24</v>
      </c>
      <c r="H555" s="767">
        <v>0</v>
      </c>
      <c r="I555" s="767">
        <v>25</v>
      </c>
      <c r="J555" s="767">
        <v>28</v>
      </c>
      <c r="K555" s="1522"/>
      <c r="L555" s="1543"/>
      <c r="M555" s="1543"/>
      <c r="N555" s="1545"/>
      <c r="O555" s="1538"/>
      <c r="P555" s="1548"/>
      <c r="Q555" s="1518"/>
    </row>
    <row r="556" spans="1:17" ht="140.25" hidden="1" x14ac:dyDescent="0.25">
      <c r="A556" s="2"/>
      <c r="B556" s="758"/>
      <c r="C556" s="759"/>
      <c r="D556" s="760"/>
      <c r="E556" s="772" t="s">
        <v>642</v>
      </c>
      <c r="F556" s="771" t="s">
        <v>643</v>
      </c>
      <c r="G556" s="771" t="s">
        <v>24</v>
      </c>
      <c r="H556" s="767">
        <v>20</v>
      </c>
      <c r="I556" s="767">
        <v>22</v>
      </c>
      <c r="J556" s="767">
        <v>25</v>
      </c>
      <c r="K556" s="766" t="s">
        <v>644</v>
      </c>
      <c r="L556" s="770">
        <v>5</v>
      </c>
      <c r="M556" s="770">
        <v>5</v>
      </c>
      <c r="N556" s="770">
        <v>5</v>
      </c>
      <c r="O556" s="1513" t="s">
        <v>621</v>
      </c>
      <c r="P556" s="771" t="s">
        <v>622</v>
      </c>
      <c r="Q556" s="1518"/>
    </row>
    <row r="557" spans="1:17" hidden="1" x14ac:dyDescent="0.25">
      <c r="A557" s="2"/>
      <c r="B557" s="758"/>
      <c r="C557" s="759"/>
      <c r="D557" s="760"/>
      <c r="E557" s="1520" t="s">
        <v>645</v>
      </c>
      <c r="F557" s="1521" t="s">
        <v>646</v>
      </c>
      <c r="G557" s="771" t="s">
        <v>20</v>
      </c>
      <c r="H557" s="767">
        <v>40.9</v>
      </c>
      <c r="I557" s="767">
        <v>40</v>
      </c>
      <c r="J557" s="767">
        <v>45</v>
      </c>
      <c r="K557" s="1522" t="s">
        <v>647</v>
      </c>
      <c r="L557" s="1543">
        <v>3</v>
      </c>
      <c r="M557" s="1543">
        <v>3</v>
      </c>
      <c r="N557" s="1544">
        <v>3</v>
      </c>
      <c r="O557" s="1551"/>
      <c r="P557" s="1521" t="s">
        <v>622</v>
      </c>
      <c r="Q557" s="1518"/>
    </row>
    <row r="558" spans="1:17" hidden="1" x14ac:dyDescent="0.25">
      <c r="A558" s="2"/>
      <c r="B558" s="758"/>
      <c r="C558" s="759"/>
      <c r="D558" s="760"/>
      <c r="E558" s="1520"/>
      <c r="F558" s="1521"/>
      <c r="G558" s="771" t="s">
        <v>24</v>
      </c>
      <c r="H558" s="767">
        <v>15</v>
      </c>
      <c r="I558" s="767">
        <v>15</v>
      </c>
      <c r="J558" s="767">
        <v>15</v>
      </c>
      <c r="K558" s="1522"/>
      <c r="L558" s="1543"/>
      <c r="M558" s="1543"/>
      <c r="N558" s="1545"/>
      <c r="O558" s="1551"/>
      <c r="P558" s="1521"/>
      <c r="Q558" s="1518"/>
    </row>
    <row r="559" spans="1:17" ht="76.5" hidden="1" x14ac:dyDescent="0.25">
      <c r="A559" s="2"/>
      <c r="B559" s="758"/>
      <c r="C559" s="759"/>
      <c r="D559" s="760"/>
      <c r="E559" s="772" t="s">
        <v>648</v>
      </c>
      <c r="F559" s="771" t="s">
        <v>649</v>
      </c>
      <c r="G559" s="771" t="s">
        <v>24</v>
      </c>
      <c r="H559" s="767">
        <v>10</v>
      </c>
      <c r="I559" s="767">
        <v>14</v>
      </c>
      <c r="J559" s="767">
        <v>16</v>
      </c>
      <c r="K559" s="766" t="s">
        <v>620</v>
      </c>
      <c r="L559" s="770">
        <v>3</v>
      </c>
      <c r="M559" s="770">
        <v>5</v>
      </c>
      <c r="N559" s="770">
        <v>7</v>
      </c>
      <c r="O559" s="1551"/>
      <c r="P559" s="1515" t="s">
        <v>622</v>
      </c>
      <c r="Q559" s="1518"/>
    </row>
    <row r="560" spans="1:17" ht="63.75" hidden="1" x14ac:dyDescent="0.25">
      <c r="A560" s="2"/>
      <c r="B560" s="758"/>
      <c r="C560" s="759"/>
      <c r="D560" s="760"/>
      <c r="E560" s="772" t="s">
        <v>650</v>
      </c>
      <c r="F560" s="771" t="s">
        <v>651</v>
      </c>
      <c r="G560" s="771" t="s">
        <v>24</v>
      </c>
      <c r="H560" s="767">
        <v>0</v>
      </c>
      <c r="I560" s="767">
        <v>0</v>
      </c>
      <c r="J560" s="767">
        <v>0</v>
      </c>
      <c r="K560" s="766" t="s">
        <v>652</v>
      </c>
      <c r="L560" s="770">
        <v>1</v>
      </c>
      <c r="M560" s="770">
        <v>1</v>
      </c>
      <c r="N560" s="770">
        <v>1</v>
      </c>
      <c r="O560" s="1551"/>
      <c r="P560" s="1552"/>
      <c r="Q560" s="1518"/>
    </row>
    <row r="561" spans="1:17" ht="76.5" hidden="1" x14ac:dyDescent="0.25">
      <c r="A561" s="2"/>
      <c r="B561" s="758"/>
      <c r="C561" s="759"/>
      <c r="D561" s="760"/>
      <c r="E561" s="772" t="s">
        <v>653</v>
      </c>
      <c r="F561" s="771" t="s">
        <v>654</v>
      </c>
      <c r="G561" s="771" t="s">
        <v>24</v>
      </c>
      <c r="H561" s="767">
        <v>0</v>
      </c>
      <c r="I561" s="767">
        <v>0</v>
      </c>
      <c r="J561" s="767">
        <v>0</v>
      </c>
      <c r="K561" s="766" t="s">
        <v>655</v>
      </c>
      <c r="L561" s="770">
        <v>70</v>
      </c>
      <c r="M561" s="770">
        <v>100</v>
      </c>
      <c r="N561" s="770">
        <v>100</v>
      </c>
      <c r="O561" s="1551"/>
      <c r="P561" s="1552"/>
      <c r="Q561" s="1518"/>
    </row>
    <row r="562" spans="1:17" hidden="1" x14ac:dyDescent="0.25">
      <c r="A562" s="2"/>
      <c r="B562" s="758"/>
      <c r="C562" s="759"/>
      <c r="D562" s="760"/>
      <c r="E562" s="1520" t="s">
        <v>656</v>
      </c>
      <c r="F562" s="1521" t="s">
        <v>657</v>
      </c>
      <c r="G562" s="771" t="s">
        <v>24</v>
      </c>
      <c r="H562" s="767">
        <v>38.700000000000003</v>
      </c>
      <c r="I562" s="773">
        <v>42.3</v>
      </c>
      <c r="J562" s="773">
        <v>45.9</v>
      </c>
      <c r="K562" s="1522" t="s">
        <v>620</v>
      </c>
      <c r="L562" s="1543">
        <v>90</v>
      </c>
      <c r="M562" s="1543">
        <v>100</v>
      </c>
      <c r="N562" s="1544">
        <v>110</v>
      </c>
      <c r="O562" s="1551"/>
      <c r="P562" s="1552"/>
      <c r="Q562" s="1518"/>
    </row>
    <row r="563" spans="1:17" hidden="1" x14ac:dyDescent="0.25">
      <c r="A563" s="2"/>
      <c r="B563" s="758"/>
      <c r="C563" s="759"/>
      <c r="D563" s="760"/>
      <c r="E563" s="1520"/>
      <c r="F563" s="1521"/>
      <c r="G563" s="771" t="s">
        <v>20</v>
      </c>
      <c r="H563" s="767">
        <v>46.2</v>
      </c>
      <c r="I563" s="773">
        <v>50</v>
      </c>
      <c r="J563" s="773">
        <v>57</v>
      </c>
      <c r="K563" s="1522"/>
      <c r="L563" s="1543"/>
      <c r="M563" s="1543"/>
      <c r="N563" s="1545"/>
      <c r="O563" s="1551"/>
      <c r="P563" s="1552"/>
      <c r="Q563" s="1518"/>
    </row>
    <row r="564" spans="1:17" hidden="1" x14ac:dyDescent="0.25">
      <c r="A564" s="2"/>
      <c r="B564" s="758"/>
      <c r="C564" s="759"/>
      <c r="D564" s="760"/>
      <c r="E564" s="1553" t="s">
        <v>658</v>
      </c>
      <c r="F564" s="1521" t="s">
        <v>659</v>
      </c>
      <c r="G564" s="771" t="s">
        <v>629</v>
      </c>
      <c r="H564" s="767">
        <v>339.5</v>
      </c>
      <c r="I564" s="767">
        <v>340</v>
      </c>
      <c r="J564" s="767">
        <v>352</v>
      </c>
      <c r="K564" s="1515" t="s">
        <v>660</v>
      </c>
      <c r="L564" s="1554" t="s">
        <v>661</v>
      </c>
      <c r="M564" s="1554" t="s">
        <v>661</v>
      </c>
      <c r="N564" s="1554" t="s">
        <v>661</v>
      </c>
      <c r="O564" s="1551"/>
      <c r="P564" s="1515" t="s">
        <v>635</v>
      </c>
      <c r="Q564" s="1518"/>
    </row>
    <row r="565" spans="1:17" hidden="1" x14ac:dyDescent="0.25">
      <c r="A565" s="2"/>
      <c r="B565" s="758"/>
      <c r="C565" s="759"/>
      <c r="D565" s="760"/>
      <c r="E565" s="1553"/>
      <c r="F565" s="1521"/>
      <c r="G565" s="771" t="s">
        <v>24</v>
      </c>
      <c r="H565" s="767">
        <v>10</v>
      </c>
      <c r="I565" s="767">
        <v>10</v>
      </c>
      <c r="J565" s="767">
        <v>10</v>
      </c>
      <c r="K565" s="1516"/>
      <c r="L565" s="1555"/>
      <c r="M565" s="1555"/>
      <c r="N565" s="1555"/>
      <c r="O565" s="1514"/>
      <c r="P565" s="1516"/>
      <c r="Q565" s="1540"/>
    </row>
    <row r="566" spans="1:17" ht="108" customHeight="1" thickBot="1" x14ac:dyDescent="0.3">
      <c r="A566" s="2"/>
      <c r="B566" s="758"/>
      <c r="C566" s="759"/>
      <c r="D566" s="760"/>
      <c r="E566" s="772" t="s">
        <v>662</v>
      </c>
      <c r="F566" s="771" t="s">
        <v>663</v>
      </c>
      <c r="G566" s="771" t="s">
        <v>20</v>
      </c>
      <c r="H566" s="767">
        <v>3.7</v>
      </c>
      <c r="I566" s="767"/>
      <c r="J566" s="767">
        <v>95</v>
      </c>
      <c r="K566" s="766" t="s">
        <v>664</v>
      </c>
      <c r="L566" s="770">
        <v>3</v>
      </c>
      <c r="M566" s="770">
        <v>60</v>
      </c>
      <c r="N566" s="770">
        <v>60</v>
      </c>
      <c r="O566" s="1513" t="s">
        <v>736</v>
      </c>
      <c r="P566" s="771" t="s">
        <v>128</v>
      </c>
      <c r="Q566" s="774" t="s">
        <v>665</v>
      </c>
    </row>
    <row r="567" spans="1:17" ht="127.5" hidden="1" x14ac:dyDescent="0.25">
      <c r="A567" s="2"/>
      <c r="B567" s="758"/>
      <c r="C567" s="759"/>
      <c r="D567" s="760"/>
      <c r="E567" s="772" t="s">
        <v>666</v>
      </c>
      <c r="F567" s="775" t="s">
        <v>667</v>
      </c>
      <c r="G567" s="771" t="s">
        <v>20</v>
      </c>
      <c r="H567" s="767">
        <v>87</v>
      </c>
      <c r="I567" s="767">
        <v>90</v>
      </c>
      <c r="J567" s="767">
        <v>90</v>
      </c>
      <c r="K567" s="766" t="s">
        <v>664</v>
      </c>
      <c r="L567" s="770">
        <v>100</v>
      </c>
      <c r="M567" s="770">
        <v>100</v>
      </c>
      <c r="N567" s="770">
        <v>100</v>
      </c>
      <c r="O567" s="1514"/>
      <c r="P567" s="771" t="s">
        <v>668</v>
      </c>
      <c r="Q567" s="776" t="s">
        <v>623</v>
      </c>
    </row>
    <row r="568" spans="1:17" ht="38.25" hidden="1" x14ac:dyDescent="0.25">
      <c r="A568" s="2"/>
      <c r="B568" s="758"/>
      <c r="C568" s="759"/>
      <c r="D568" s="760"/>
      <c r="E568" s="772" t="s">
        <v>669</v>
      </c>
      <c r="F568" s="771" t="s">
        <v>670</v>
      </c>
      <c r="G568" s="771" t="s">
        <v>24</v>
      </c>
      <c r="H568" s="767">
        <v>27</v>
      </c>
      <c r="I568" s="767">
        <v>28</v>
      </c>
      <c r="J568" s="767">
        <v>28</v>
      </c>
      <c r="K568" s="766" t="s">
        <v>671</v>
      </c>
      <c r="L568" s="770">
        <v>18</v>
      </c>
      <c r="M568" s="770">
        <v>18</v>
      </c>
      <c r="N568" s="770">
        <v>18</v>
      </c>
      <c r="O568" s="1513" t="s">
        <v>672</v>
      </c>
      <c r="P568" s="1515" t="s">
        <v>632</v>
      </c>
      <c r="Q568" s="1517" t="s">
        <v>623</v>
      </c>
    </row>
    <row r="569" spans="1:17" ht="51" hidden="1" x14ac:dyDescent="0.25">
      <c r="A569" s="2"/>
      <c r="B569" s="758"/>
      <c r="C569" s="759"/>
      <c r="D569" s="760"/>
      <c r="E569" s="772" t="s">
        <v>673</v>
      </c>
      <c r="F569" s="771" t="s">
        <v>674</v>
      </c>
      <c r="G569" s="771" t="s">
        <v>24</v>
      </c>
      <c r="H569" s="767">
        <v>35</v>
      </c>
      <c r="I569" s="767">
        <v>35</v>
      </c>
      <c r="J569" s="767">
        <v>35</v>
      </c>
      <c r="K569" s="766" t="s">
        <v>675</v>
      </c>
      <c r="L569" s="770">
        <v>34</v>
      </c>
      <c r="M569" s="770">
        <v>32</v>
      </c>
      <c r="N569" s="770">
        <v>30</v>
      </c>
      <c r="O569" s="1514"/>
      <c r="P569" s="1516"/>
      <c r="Q569" s="1518"/>
    </row>
    <row r="570" spans="1:17" hidden="1" x14ac:dyDescent="0.25">
      <c r="A570" s="2"/>
      <c r="B570" s="758"/>
      <c r="C570" s="759"/>
      <c r="D570" s="760"/>
      <c r="E570" s="1520" t="s">
        <v>676</v>
      </c>
      <c r="F570" s="1521" t="s">
        <v>677</v>
      </c>
      <c r="G570" s="771" t="s">
        <v>24</v>
      </c>
      <c r="H570" s="767">
        <v>20</v>
      </c>
      <c r="I570" s="767">
        <v>20</v>
      </c>
      <c r="J570" s="767">
        <v>20</v>
      </c>
      <c r="K570" s="1522" t="s">
        <v>678</v>
      </c>
      <c r="L570" s="1543">
        <v>5</v>
      </c>
      <c r="M570" s="1543">
        <v>5</v>
      </c>
      <c r="N570" s="1544">
        <v>5</v>
      </c>
      <c r="O570" s="1572" t="s">
        <v>672</v>
      </c>
      <c r="P570" s="1521" t="s">
        <v>622</v>
      </c>
      <c r="Q570" s="1518"/>
    </row>
    <row r="571" spans="1:17" hidden="1" x14ac:dyDescent="0.25">
      <c r="A571" s="2"/>
      <c r="B571" s="758"/>
      <c r="C571" s="759"/>
      <c r="D571" s="760"/>
      <c r="E571" s="1520"/>
      <c r="F571" s="1521"/>
      <c r="G571" s="771" t="s">
        <v>20</v>
      </c>
      <c r="H571" s="767">
        <v>36</v>
      </c>
      <c r="I571" s="767">
        <v>36</v>
      </c>
      <c r="J571" s="767">
        <v>36</v>
      </c>
      <c r="K571" s="1522"/>
      <c r="L571" s="1543"/>
      <c r="M571" s="1543"/>
      <c r="N571" s="1545"/>
      <c r="O571" s="1572"/>
      <c r="P571" s="1521"/>
      <c r="Q571" s="1518"/>
    </row>
    <row r="572" spans="1:17" ht="127.5" hidden="1" x14ac:dyDescent="0.25">
      <c r="A572" s="2"/>
      <c r="B572" s="758"/>
      <c r="C572" s="759"/>
      <c r="D572" s="760"/>
      <c r="E572" s="772" t="s">
        <v>679</v>
      </c>
      <c r="F572" s="771" t="s">
        <v>680</v>
      </c>
      <c r="G572" s="771" t="s">
        <v>20</v>
      </c>
      <c r="H572" s="767">
        <v>8</v>
      </c>
      <c r="I572" s="767">
        <v>8</v>
      </c>
      <c r="J572" s="767">
        <v>8</v>
      </c>
      <c r="K572" s="766" t="s">
        <v>681</v>
      </c>
      <c r="L572" s="770">
        <v>205</v>
      </c>
      <c r="M572" s="770">
        <v>210</v>
      </c>
      <c r="N572" s="770">
        <v>210</v>
      </c>
      <c r="O572" s="1572"/>
      <c r="P572" s="771" t="s">
        <v>635</v>
      </c>
      <c r="Q572" s="1518"/>
    </row>
    <row r="573" spans="1:17" ht="141" hidden="1" thickBot="1" x14ac:dyDescent="0.3">
      <c r="A573" s="2"/>
      <c r="B573" s="758"/>
      <c r="C573" s="759"/>
      <c r="D573" s="760"/>
      <c r="E573" s="772" t="s">
        <v>682</v>
      </c>
      <c r="F573" s="771" t="s">
        <v>683</v>
      </c>
      <c r="G573" s="771" t="s">
        <v>24</v>
      </c>
      <c r="H573" s="767">
        <v>5</v>
      </c>
      <c r="I573" s="767">
        <v>0</v>
      </c>
      <c r="J573" s="767">
        <v>0</v>
      </c>
      <c r="K573" s="766" t="s">
        <v>684</v>
      </c>
      <c r="L573" s="770">
        <v>1</v>
      </c>
      <c r="M573" s="770">
        <v>0</v>
      </c>
      <c r="N573" s="770">
        <v>0</v>
      </c>
      <c r="O573" s="777" t="s">
        <v>672</v>
      </c>
      <c r="P573" s="778" t="s">
        <v>622</v>
      </c>
      <c r="Q573" s="1518"/>
    </row>
    <row r="574" spans="1:17" ht="15.75" hidden="1" thickBot="1" x14ac:dyDescent="0.3">
      <c r="A574" s="2"/>
      <c r="B574" s="758"/>
      <c r="C574" s="759"/>
      <c r="D574" s="760"/>
      <c r="E574" s="1573" t="s">
        <v>685</v>
      </c>
      <c r="F574" s="1515" t="s">
        <v>686</v>
      </c>
      <c r="G574" s="771" t="s">
        <v>24</v>
      </c>
      <c r="H574" s="767">
        <v>8.5</v>
      </c>
      <c r="I574" s="767">
        <v>6.8</v>
      </c>
      <c r="J574" s="767">
        <v>6.5</v>
      </c>
      <c r="K574" s="1522" t="s">
        <v>687</v>
      </c>
      <c r="L574" s="1543">
        <v>35</v>
      </c>
      <c r="M574" s="1543">
        <v>35</v>
      </c>
      <c r="N574" s="1544">
        <v>35</v>
      </c>
      <c r="O574" s="1572" t="s">
        <v>672</v>
      </c>
      <c r="P574" s="1515" t="s">
        <v>688</v>
      </c>
      <c r="Q574" s="1518"/>
    </row>
    <row r="575" spans="1:17" ht="15.75" hidden="1" thickBot="1" x14ac:dyDescent="0.3">
      <c r="A575" s="2"/>
      <c r="B575" s="758"/>
      <c r="C575" s="759"/>
      <c r="D575" s="760"/>
      <c r="E575" s="1574"/>
      <c r="F575" s="1516"/>
      <c r="G575" s="778" t="s">
        <v>20</v>
      </c>
      <c r="H575" s="779">
        <v>3</v>
      </c>
      <c r="I575" s="779">
        <v>3.5</v>
      </c>
      <c r="J575" s="779">
        <v>3.5</v>
      </c>
      <c r="K575" s="1575"/>
      <c r="L575" s="1544"/>
      <c r="M575" s="1544"/>
      <c r="N575" s="1545"/>
      <c r="O575" s="1513"/>
      <c r="P575" s="1516"/>
      <c r="Q575" s="1518"/>
    </row>
    <row r="576" spans="1:17" ht="128.25" hidden="1" thickBot="1" x14ac:dyDescent="0.3">
      <c r="A576" s="2"/>
      <c r="B576" s="758"/>
      <c r="C576" s="759"/>
      <c r="D576" s="760"/>
      <c r="E576" s="780" t="s">
        <v>689</v>
      </c>
      <c r="F576" s="781" t="s">
        <v>690</v>
      </c>
      <c r="G576" s="781" t="s">
        <v>68</v>
      </c>
      <c r="H576" s="782">
        <v>30</v>
      </c>
      <c r="I576" s="782">
        <v>0</v>
      </c>
      <c r="J576" s="782">
        <v>0</v>
      </c>
      <c r="K576" s="783" t="s">
        <v>691</v>
      </c>
      <c r="L576" s="784">
        <v>15</v>
      </c>
      <c r="M576" s="784">
        <v>0</v>
      </c>
      <c r="N576" s="784">
        <v>0</v>
      </c>
      <c r="O576" s="785" t="s">
        <v>672</v>
      </c>
      <c r="P576" s="781" t="s">
        <v>668</v>
      </c>
      <c r="Q576" s="1519"/>
    </row>
    <row r="577" spans="1:17" ht="3.75" hidden="1" customHeight="1" thickBot="1" x14ac:dyDescent="0.3">
      <c r="A577" s="2"/>
      <c r="B577" s="758"/>
      <c r="C577" s="759"/>
      <c r="D577" s="788"/>
      <c r="E577" s="1556" t="s">
        <v>25</v>
      </c>
      <c r="F577" s="1556"/>
      <c r="G577" s="1557"/>
      <c r="H577" s="789">
        <f>SUM(H546:H576)</f>
        <v>2446.8420000000001</v>
      </c>
      <c r="I577" s="789">
        <f>SUM(I546:I576)</f>
        <v>2329.6000000000004</v>
      </c>
      <c r="J577" s="790">
        <f>SUM(J546:J576)</f>
        <v>2380.9</v>
      </c>
      <c r="K577" s="1558"/>
      <c r="L577" s="1559"/>
      <c r="M577" s="1559"/>
      <c r="N577" s="1559"/>
      <c r="O577" s="1559"/>
      <c r="P577" s="1559"/>
      <c r="Q577" s="1560"/>
    </row>
    <row r="578" spans="1:17" ht="15.75" hidden="1" thickBot="1" x14ac:dyDescent="0.3">
      <c r="A578" s="2"/>
      <c r="B578" s="758"/>
      <c r="C578" s="759"/>
      <c r="D578" s="1561" t="s">
        <v>692</v>
      </c>
      <c r="E578" s="1562"/>
      <c r="F578" s="1562"/>
      <c r="G578" s="1562"/>
      <c r="H578" s="1562"/>
      <c r="I578" s="1562"/>
      <c r="J578" s="1562"/>
      <c r="K578" s="1562"/>
      <c r="L578" s="1562"/>
      <c r="M578" s="1562"/>
      <c r="N578" s="1562"/>
      <c r="O578" s="1562"/>
      <c r="P578" s="1562"/>
      <c r="Q578" s="1563"/>
    </row>
    <row r="579" spans="1:17" ht="141" hidden="1" thickBot="1" x14ac:dyDescent="0.3">
      <c r="A579" s="2"/>
      <c r="B579" s="758"/>
      <c r="C579" s="759"/>
      <c r="D579" s="791"/>
      <c r="E579" s="786" t="s">
        <v>693</v>
      </c>
      <c r="F579" s="792" t="s">
        <v>694</v>
      </c>
      <c r="G579" s="792" t="s">
        <v>629</v>
      </c>
      <c r="H579" s="793">
        <v>1015</v>
      </c>
      <c r="I579" s="793">
        <v>1030</v>
      </c>
      <c r="J579" s="793">
        <v>1040</v>
      </c>
      <c r="K579" s="792" t="s">
        <v>695</v>
      </c>
      <c r="L579" s="794">
        <v>250</v>
      </c>
      <c r="M579" s="794">
        <v>240</v>
      </c>
      <c r="N579" s="794">
        <v>240</v>
      </c>
      <c r="O579" s="1564" t="s">
        <v>696</v>
      </c>
      <c r="P579" s="1516" t="s">
        <v>622</v>
      </c>
      <c r="Q579" s="1566" t="s">
        <v>623</v>
      </c>
    </row>
    <row r="580" spans="1:17" ht="15.75" hidden="1" thickBot="1" x14ac:dyDescent="0.3">
      <c r="A580" s="2"/>
      <c r="B580" s="758"/>
      <c r="C580" s="759"/>
      <c r="D580" s="795"/>
      <c r="E580" s="1541" t="s">
        <v>697</v>
      </c>
      <c r="F580" s="1522" t="s">
        <v>698</v>
      </c>
      <c r="G580" s="766" t="s">
        <v>24</v>
      </c>
      <c r="H580" s="767">
        <v>1</v>
      </c>
      <c r="I580" s="767">
        <v>1</v>
      </c>
      <c r="J580" s="767">
        <v>1</v>
      </c>
      <c r="K580" s="1522" t="s">
        <v>699</v>
      </c>
      <c r="L580" s="1568">
        <v>27</v>
      </c>
      <c r="M580" s="1568">
        <v>27</v>
      </c>
      <c r="N580" s="1570">
        <v>27</v>
      </c>
      <c r="O580" s="1564"/>
      <c r="P580" s="1521"/>
      <c r="Q580" s="1567"/>
    </row>
    <row r="581" spans="1:17" ht="15.75" hidden="1" thickBot="1" x14ac:dyDescent="0.3">
      <c r="A581" s="2"/>
      <c r="B581" s="758"/>
      <c r="C581" s="759"/>
      <c r="D581" s="795"/>
      <c r="E581" s="1542"/>
      <c r="F581" s="1548"/>
      <c r="G581" s="766" t="s">
        <v>629</v>
      </c>
      <c r="H581" s="767">
        <v>148.19999999999999</v>
      </c>
      <c r="I581" s="767">
        <v>140</v>
      </c>
      <c r="J581" s="767">
        <v>140</v>
      </c>
      <c r="K581" s="1522"/>
      <c r="L581" s="1569"/>
      <c r="M581" s="1568"/>
      <c r="N581" s="1571"/>
      <c r="O581" s="1565"/>
      <c r="P581" s="1521"/>
      <c r="Q581" s="1567"/>
    </row>
    <row r="582" spans="1:17" ht="90" hidden="1" thickBot="1" x14ac:dyDescent="0.3">
      <c r="A582" s="2"/>
      <c r="B582" s="758"/>
      <c r="C582" s="759"/>
      <c r="D582" s="795"/>
      <c r="E582" s="768" t="s">
        <v>700</v>
      </c>
      <c r="F582" s="766" t="s">
        <v>701</v>
      </c>
      <c r="G582" s="766" t="s">
        <v>629</v>
      </c>
      <c r="H582" s="767">
        <v>270.8</v>
      </c>
      <c r="I582" s="767">
        <v>270</v>
      </c>
      <c r="J582" s="767">
        <v>275</v>
      </c>
      <c r="K582" s="766" t="s">
        <v>702</v>
      </c>
      <c r="L582" s="796">
        <v>520</v>
      </c>
      <c r="M582" s="796">
        <v>510</v>
      </c>
      <c r="N582" s="796">
        <v>500</v>
      </c>
      <c r="O582" s="797" t="s">
        <v>703</v>
      </c>
      <c r="P582" s="1521"/>
      <c r="Q582" s="1567"/>
    </row>
    <row r="583" spans="1:17" ht="39" hidden="1" thickBot="1" x14ac:dyDescent="0.3">
      <c r="A583" s="2"/>
      <c r="B583" s="758"/>
      <c r="C583" s="759"/>
      <c r="D583" s="795"/>
      <c r="E583" s="768" t="s">
        <v>704</v>
      </c>
      <c r="F583" s="766" t="s">
        <v>705</v>
      </c>
      <c r="G583" s="766" t="s">
        <v>24</v>
      </c>
      <c r="H583" s="798">
        <v>80</v>
      </c>
      <c r="I583" s="798">
        <v>85</v>
      </c>
      <c r="J583" s="798">
        <v>90</v>
      </c>
      <c r="K583" s="766" t="s">
        <v>706</v>
      </c>
      <c r="L583" s="796">
        <v>520</v>
      </c>
      <c r="M583" s="796">
        <v>520</v>
      </c>
      <c r="N583" s="796">
        <v>520</v>
      </c>
      <c r="O583" s="799" t="s">
        <v>696</v>
      </c>
      <c r="P583" s="1521"/>
      <c r="Q583" s="1567"/>
    </row>
    <row r="584" spans="1:17" ht="15.75" hidden="1" thickBot="1" x14ac:dyDescent="0.3">
      <c r="A584" s="2"/>
      <c r="B584" s="758"/>
      <c r="C584" s="759"/>
      <c r="D584" s="795"/>
      <c r="E584" s="1576" t="s">
        <v>707</v>
      </c>
      <c r="F584" s="1577" t="s">
        <v>708</v>
      </c>
      <c r="G584" s="800" t="s">
        <v>68</v>
      </c>
      <c r="H584" s="801">
        <v>96.646000000000001</v>
      </c>
      <c r="I584" s="801">
        <v>100</v>
      </c>
      <c r="J584" s="801">
        <v>100</v>
      </c>
      <c r="K584" s="1029" t="s">
        <v>709</v>
      </c>
      <c r="L584" s="1578">
        <v>4</v>
      </c>
      <c r="M584" s="1578">
        <v>4</v>
      </c>
      <c r="N584" s="1579">
        <v>5</v>
      </c>
      <c r="O584" s="1581" t="s">
        <v>710</v>
      </c>
      <c r="P584" s="1548" t="s">
        <v>711</v>
      </c>
      <c r="Q584" s="1582" t="s">
        <v>66</v>
      </c>
    </row>
    <row r="585" spans="1:17" ht="15.75" hidden="1" thickBot="1" x14ac:dyDescent="0.3">
      <c r="A585" s="2"/>
      <c r="B585" s="758"/>
      <c r="C585" s="759"/>
      <c r="D585" s="795"/>
      <c r="E585" s="1576"/>
      <c r="F585" s="1577"/>
      <c r="G585" s="800" t="s">
        <v>24</v>
      </c>
      <c r="H585" s="801">
        <v>87.055000000000007</v>
      </c>
      <c r="I585" s="801">
        <v>70</v>
      </c>
      <c r="J585" s="801">
        <v>70</v>
      </c>
      <c r="K585" s="1029"/>
      <c r="L585" s="1578"/>
      <c r="M585" s="1578"/>
      <c r="N585" s="1580"/>
      <c r="O585" s="960"/>
      <c r="P585" s="1548"/>
      <c r="Q585" s="1582"/>
    </row>
    <row r="586" spans="1:17" ht="3" hidden="1" customHeight="1" thickBot="1" x14ac:dyDescent="0.3">
      <c r="A586" s="2"/>
      <c r="B586" s="758"/>
      <c r="C586" s="759"/>
      <c r="D586" s="795"/>
      <c r="E586" s="768" t="s">
        <v>712</v>
      </c>
      <c r="F586" s="802" t="s">
        <v>713</v>
      </c>
      <c r="G586" s="800" t="s">
        <v>24</v>
      </c>
      <c r="H586" s="801">
        <v>55</v>
      </c>
      <c r="I586" s="801">
        <v>55</v>
      </c>
      <c r="J586" s="801">
        <v>60</v>
      </c>
      <c r="K586" s="800" t="s">
        <v>714</v>
      </c>
      <c r="L586" s="800">
        <v>22</v>
      </c>
      <c r="M586" s="800">
        <v>22</v>
      </c>
      <c r="N586" s="800">
        <v>25</v>
      </c>
      <c r="O586" s="803" t="s">
        <v>696</v>
      </c>
      <c r="P586" s="1548"/>
      <c r="Q586" s="1582"/>
    </row>
    <row r="587" spans="1:17" ht="192" hidden="1" thickBot="1" x14ac:dyDescent="0.3">
      <c r="A587" s="2"/>
      <c r="B587" s="758"/>
      <c r="C587" s="759"/>
      <c r="D587" s="795"/>
      <c r="E587" s="768" t="s">
        <v>715</v>
      </c>
      <c r="F587" s="802" t="s">
        <v>716</v>
      </c>
      <c r="G587" s="800" t="s">
        <v>24</v>
      </c>
      <c r="H587" s="801">
        <v>50</v>
      </c>
      <c r="I587" s="801">
        <v>50</v>
      </c>
      <c r="J587" s="801">
        <v>55</v>
      </c>
      <c r="K587" s="800" t="s">
        <v>717</v>
      </c>
      <c r="L587" s="800">
        <v>11</v>
      </c>
      <c r="M587" s="800">
        <v>12</v>
      </c>
      <c r="N587" s="800">
        <v>12</v>
      </c>
      <c r="O587" s="803" t="s">
        <v>718</v>
      </c>
      <c r="P587" s="769" t="s">
        <v>67</v>
      </c>
      <c r="Q587" s="1582"/>
    </row>
    <row r="588" spans="1:17" ht="77.25" hidden="1" thickBot="1" x14ac:dyDescent="0.3">
      <c r="A588" s="2"/>
      <c r="B588" s="758"/>
      <c r="C588" s="759"/>
      <c r="D588" s="795"/>
      <c r="E588" s="768" t="s">
        <v>719</v>
      </c>
      <c r="F588" s="802" t="s">
        <v>720</v>
      </c>
      <c r="G588" s="800" t="s">
        <v>24</v>
      </c>
      <c r="H588" s="801">
        <v>1.2</v>
      </c>
      <c r="I588" s="801">
        <v>1.5</v>
      </c>
      <c r="J588" s="801">
        <v>1.5</v>
      </c>
      <c r="K588" s="800" t="s">
        <v>721</v>
      </c>
      <c r="L588" s="800">
        <v>4</v>
      </c>
      <c r="M588" s="800">
        <v>5</v>
      </c>
      <c r="N588" s="800">
        <v>5</v>
      </c>
      <c r="O588" s="1581" t="s">
        <v>696</v>
      </c>
      <c r="P588" s="1548" t="s">
        <v>711</v>
      </c>
      <c r="Q588" s="1582"/>
    </row>
    <row r="589" spans="1:17" ht="15.75" hidden="1" thickBot="1" x14ac:dyDescent="0.3">
      <c r="A589" s="2"/>
      <c r="B589" s="758"/>
      <c r="C589" s="759"/>
      <c r="D589" s="795"/>
      <c r="E589" s="1584" t="s">
        <v>722</v>
      </c>
      <c r="F589" s="1585" t="s">
        <v>723</v>
      </c>
      <c r="G589" s="800" t="s">
        <v>68</v>
      </c>
      <c r="H589" s="801">
        <v>0</v>
      </c>
      <c r="I589" s="801">
        <v>0</v>
      </c>
      <c r="J589" s="801">
        <v>0</v>
      </c>
      <c r="K589" s="1578" t="s">
        <v>724</v>
      </c>
      <c r="L589" s="1578">
        <v>0</v>
      </c>
      <c r="M589" s="1578">
        <v>0</v>
      </c>
      <c r="N589" s="1579">
        <v>0</v>
      </c>
      <c r="O589" s="959"/>
      <c r="P589" s="1548"/>
      <c r="Q589" s="1582"/>
    </row>
    <row r="590" spans="1:17" ht="15.75" hidden="1" thickBot="1" x14ac:dyDescent="0.3">
      <c r="A590" s="2"/>
      <c r="B590" s="758"/>
      <c r="C590" s="759"/>
      <c r="D590" s="795"/>
      <c r="E590" s="1584"/>
      <c r="F590" s="1585"/>
      <c r="G590" s="800" t="s">
        <v>24</v>
      </c>
      <c r="H590" s="801">
        <v>0</v>
      </c>
      <c r="I590" s="801">
        <v>0</v>
      </c>
      <c r="J590" s="801">
        <v>0</v>
      </c>
      <c r="K590" s="1578"/>
      <c r="L590" s="1578"/>
      <c r="M590" s="1578"/>
      <c r="N590" s="1580"/>
      <c r="O590" s="959"/>
      <c r="P590" s="1548"/>
      <c r="Q590" s="1582"/>
    </row>
    <row r="591" spans="1:17" ht="15" hidden="1" customHeight="1" thickBot="1" x14ac:dyDescent="0.3">
      <c r="A591" s="2"/>
      <c r="B591" s="758"/>
      <c r="C591" s="759"/>
      <c r="D591" s="795"/>
      <c r="E591" s="1584" t="s">
        <v>725</v>
      </c>
      <c r="F591" s="1585" t="s">
        <v>726</v>
      </c>
      <c r="G591" s="800" t="s">
        <v>68</v>
      </c>
      <c r="H591" s="801">
        <v>0</v>
      </c>
      <c r="I591" s="801">
        <v>0</v>
      </c>
      <c r="J591" s="801">
        <v>0</v>
      </c>
      <c r="K591" s="1578" t="s">
        <v>727</v>
      </c>
      <c r="L591" s="1578">
        <v>0</v>
      </c>
      <c r="M591" s="1578">
        <v>0</v>
      </c>
      <c r="N591" s="1579">
        <v>0</v>
      </c>
      <c r="O591" s="959"/>
      <c r="P591" s="1548"/>
      <c r="Q591" s="1582"/>
    </row>
    <row r="592" spans="1:17" ht="15.75" hidden="1" thickBot="1" x14ac:dyDescent="0.3">
      <c r="A592" s="2"/>
      <c r="B592" s="758"/>
      <c r="C592" s="759"/>
      <c r="D592" s="795"/>
      <c r="E592" s="1586"/>
      <c r="F592" s="1587"/>
      <c r="G592" s="804" t="s">
        <v>24</v>
      </c>
      <c r="H592" s="805">
        <v>0</v>
      </c>
      <c r="I592" s="805">
        <v>0</v>
      </c>
      <c r="J592" s="805">
        <v>0</v>
      </c>
      <c r="K592" s="1579"/>
      <c r="L592" s="1579"/>
      <c r="M592" s="1579"/>
      <c r="N592" s="1580"/>
      <c r="O592" s="960"/>
      <c r="P592" s="1583"/>
      <c r="Q592" s="1517"/>
    </row>
    <row r="593" spans="1:17" ht="15" hidden="1" customHeight="1" thickBot="1" x14ac:dyDescent="0.3">
      <c r="A593" s="2"/>
      <c r="B593" s="758"/>
      <c r="C593" s="759"/>
      <c r="D593" s="795"/>
      <c r="E593" s="806" t="s">
        <v>728</v>
      </c>
      <c r="F593" s="807" t="s">
        <v>729</v>
      </c>
      <c r="G593" s="807" t="s">
        <v>24</v>
      </c>
      <c r="H593" s="805">
        <v>1.76</v>
      </c>
      <c r="I593" s="805">
        <v>0</v>
      </c>
      <c r="J593" s="808">
        <v>1.76</v>
      </c>
      <c r="K593" s="804" t="s">
        <v>730</v>
      </c>
      <c r="L593" s="804">
        <v>1</v>
      </c>
      <c r="M593" s="804">
        <v>0</v>
      </c>
      <c r="N593" s="804">
        <v>1</v>
      </c>
      <c r="O593" s="809" t="s">
        <v>49</v>
      </c>
      <c r="P593" s="778" t="s">
        <v>622</v>
      </c>
      <c r="Q593" s="787" t="s">
        <v>623</v>
      </c>
    </row>
    <row r="594" spans="1:17" ht="15" customHeight="1" thickBot="1" x14ac:dyDescent="0.3">
      <c r="A594" s="2"/>
      <c r="B594" s="758"/>
      <c r="C594" s="759"/>
      <c r="D594" s="1591" t="s">
        <v>25</v>
      </c>
      <c r="E594" s="1592"/>
      <c r="F594" s="1592"/>
      <c r="G594" s="1592"/>
      <c r="H594" s="888">
        <v>3.7</v>
      </c>
      <c r="I594" s="889"/>
      <c r="J594" s="789">
        <f>SUM(J579:J593)</f>
        <v>1834.26</v>
      </c>
      <c r="K594" s="1558"/>
      <c r="L594" s="1559"/>
      <c r="M594" s="1559"/>
      <c r="N594" s="1559"/>
      <c r="O594" s="1559"/>
      <c r="P594" s="1559"/>
      <c r="Q594" s="1560"/>
    </row>
    <row r="595" spans="1:17" ht="15.75" customHeight="1" thickBot="1" x14ac:dyDescent="0.3">
      <c r="A595" s="2"/>
      <c r="B595" s="758"/>
      <c r="C595" s="11"/>
      <c r="D595" s="1593" t="s">
        <v>26</v>
      </c>
      <c r="E595" s="1593"/>
      <c r="F595" s="1593"/>
      <c r="G595" s="1593"/>
      <c r="H595" s="891">
        <v>3.7</v>
      </c>
      <c r="I595" s="892"/>
      <c r="J595" s="887">
        <f>J594+J577</f>
        <v>4215.16</v>
      </c>
      <c r="K595" s="1594"/>
      <c r="L595" s="1594"/>
      <c r="M595" s="1594"/>
      <c r="N595" s="1594"/>
      <c r="O595" s="1594"/>
      <c r="P595" s="1594"/>
      <c r="Q595" s="1595"/>
    </row>
    <row r="596" spans="1:17" ht="15" customHeight="1" thickBot="1" x14ac:dyDescent="0.3">
      <c r="A596" s="2"/>
      <c r="B596" s="810"/>
      <c r="C596" s="1596" t="s">
        <v>74</v>
      </c>
      <c r="D596" s="1596"/>
      <c r="E596" s="1596"/>
      <c r="F596" s="1596"/>
      <c r="G596" s="1596"/>
      <c r="H596" s="893">
        <v>3.7</v>
      </c>
      <c r="I596" s="894"/>
      <c r="J596" s="890">
        <f>J595</f>
        <v>4215.16</v>
      </c>
      <c r="K596" s="811"/>
      <c r="L596" s="811"/>
      <c r="M596" s="811"/>
      <c r="N596" s="811"/>
      <c r="O596" s="811"/>
      <c r="P596" s="811"/>
      <c r="Q596" s="812"/>
    </row>
    <row r="597" spans="1:17" ht="13.5" customHeight="1" thickBot="1" x14ac:dyDescent="0.3">
      <c r="A597" s="813"/>
      <c r="B597" s="814"/>
      <c r="C597" s="1597" t="s">
        <v>581</v>
      </c>
      <c r="D597" s="1597"/>
      <c r="E597" s="1597"/>
      <c r="F597" s="1597"/>
      <c r="G597" s="1597"/>
      <c r="H597" s="896">
        <v>3.7</v>
      </c>
      <c r="I597" s="897"/>
      <c r="J597" s="815">
        <f>J596</f>
        <v>4215.16</v>
      </c>
      <c r="K597" s="816"/>
      <c r="L597" s="817"/>
      <c r="M597" s="817"/>
      <c r="N597" s="817"/>
      <c r="O597" s="816"/>
      <c r="P597" s="818"/>
      <c r="Q597" s="819"/>
    </row>
    <row r="598" spans="1:17" hidden="1" x14ac:dyDescent="0.25">
      <c r="A598" s="1475"/>
      <c r="B598" s="1476"/>
      <c r="C598" s="1476"/>
      <c r="D598" s="1476"/>
      <c r="E598" s="1477"/>
      <c r="F598" s="567"/>
      <c r="G598" s="640"/>
      <c r="I598" s="895"/>
      <c r="J598" s="645"/>
    </row>
    <row r="599" spans="1:17" hidden="1" x14ac:dyDescent="0.25">
      <c r="A599" s="1475"/>
      <c r="B599" s="1476"/>
      <c r="C599" s="1476"/>
      <c r="D599" s="1476"/>
      <c r="E599" s="1477"/>
      <c r="F599" s="567"/>
      <c r="G599" s="640"/>
      <c r="I599" s="736"/>
      <c r="J599" s="645"/>
    </row>
    <row r="600" spans="1:17" hidden="1" x14ac:dyDescent="0.25">
      <c r="A600" s="1475"/>
      <c r="B600" s="1476"/>
      <c r="C600" s="1476"/>
      <c r="D600" s="1476"/>
      <c r="E600" s="1477"/>
      <c r="F600" s="567"/>
      <c r="G600" s="640"/>
      <c r="I600" s="736"/>
      <c r="J600" s="645"/>
    </row>
    <row r="601" spans="1:17" hidden="1" x14ac:dyDescent="0.25">
      <c r="A601" s="1478"/>
      <c r="B601" s="1479"/>
      <c r="C601" s="1479"/>
      <c r="D601" s="1479"/>
      <c r="E601" s="1480"/>
      <c r="F601" s="567"/>
      <c r="G601" s="640"/>
      <c r="I601" s="736"/>
      <c r="J601" s="645"/>
    </row>
    <row r="602" spans="1:17" ht="15.75" hidden="1" thickBot="1" x14ac:dyDescent="0.3">
      <c r="A602" s="1463"/>
      <c r="B602" s="1464"/>
      <c r="C602" s="1464"/>
      <c r="D602" s="1464"/>
      <c r="E602" s="1465"/>
      <c r="F602" s="567"/>
      <c r="G602" s="640"/>
      <c r="I602" s="736"/>
      <c r="J602" s="645">
        <v>48</v>
      </c>
    </row>
    <row r="603" spans="1:17" ht="15.75" hidden="1" thickBot="1" x14ac:dyDescent="0.3">
      <c r="A603" s="1466"/>
      <c r="B603" s="1467"/>
      <c r="C603" s="1467"/>
      <c r="D603" s="1467"/>
      <c r="E603" s="1468"/>
      <c r="F603" s="570"/>
      <c r="G603" s="642"/>
      <c r="I603" s="737"/>
      <c r="J603" s="735">
        <v>71</v>
      </c>
    </row>
    <row r="605" spans="1:17" ht="139.5" customHeight="1" thickBot="1" x14ac:dyDescent="0.3"/>
    <row r="606" spans="1:17" ht="80.25" customHeight="1" thickBot="1" x14ac:dyDescent="0.3">
      <c r="A606" s="1431" t="s">
        <v>582</v>
      </c>
      <c r="B606" s="1432"/>
      <c r="C606" s="1432"/>
      <c r="D606" s="1432"/>
      <c r="E606" s="1433"/>
      <c r="F606" s="562" t="s">
        <v>605</v>
      </c>
      <c r="G606" s="563" t="s">
        <v>731</v>
      </c>
      <c r="H606" s="868"/>
      <c r="I606" s="869"/>
    </row>
    <row r="607" spans="1:17" x14ac:dyDescent="0.25">
      <c r="A607" s="1598" t="s">
        <v>583</v>
      </c>
      <c r="B607" s="1599"/>
      <c r="C607" s="1599"/>
      <c r="D607" s="1599"/>
      <c r="E607" s="1600"/>
      <c r="F607" s="880"/>
      <c r="G607" s="881"/>
      <c r="H607" s="882"/>
      <c r="I607" s="870"/>
    </row>
    <row r="608" spans="1:17" x14ac:dyDescent="0.25">
      <c r="A608" s="1437" t="s">
        <v>584</v>
      </c>
      <c r="B608" s="1438"/>
      <c r="C608" s="1438"/>
      <c r="D608" s="1438"/>
      <c r="E608" s="1439"/>
      <c r="F608" s="567"/>
      <c r="G608" s="640"/>
      <c r="H608" s="871"/>
      <c r="I608" s="872"/>
    </row>
    <row r="609" spans="1:9" x14ac:dyDescent="0.25">
      <c r="A609" s="1440" t="s">
        <v>585</v>
      </c>
      <c r="B609" s="1441"/>
      <c r="C609" s="1441"/>
      <c r="D609" s="1441"/>
      <c r="E609" s="1442"/>
      <c r="F609" s="567"/>
      <c r="G609" s="640"/>
      <c r="H609" s="871"/>
      <c r="I609" s="872"/>
    </row>
    <row r="610" spans="1:9" x14ac:dyDescent="0.25">
      <c r="A610" s="1588" t="s">
        <v>586</v>
      </c>
      <c r="B610" s="1589"/>
      <c r="C610" s="1589"/>
      <c r="D610" s="1589"/>
      <c r="E610" s="1590"/>
      <c r="F610" s="878"/>
      <c r="G610" s="879"/>
      <c r="H610" s="877"/>
      <c r="I610" s="873"/>
    </row>
    <row r="611" spans="1:9" x14ac:dyDescent="0.25">
      <c r="A611" s="1472" t="s">
        <v>587</v>
      </c>
      <c r="B611" s="1473"/>
      <c r="C611" s="1473"/>
      <c r="D611" s="1473"/>
      <c r="E611" s="1474"/>
      <c r="F611" s="567"/>
      <c r="G611" s="640"/>
      <c r="H611" s="871"/>
      <c r="I611" s="872"/>
    </row>
    <row r="612" spans="1:9" ht="15.75" thickBot="1" x14ac:dyDescent="0.3">
      <c r="A612" s="1475" t="s">
        <v>588</v>
      </c>
      <c r="B612" s="1476"/>
      <c r="C612" s="1476"/>
      <c r="D612" s="1476"/>
      <c r="E612" s="1477"/>
      <c r="F612" s="567"/>
      <c r="G612" s="640"/>
      <c r="H612" s="871"/>
      <c r="I612" s="872"/>
    </row>
    <row r="613" spans="1:9" ht="15.75" thickBot="1" x14ac:dyDescent="0.3">
      <c r="A613" s="1475" t="s">
        <v>589</v>
      </c>
      <c r="B613" s="1476"/>
      <c r="C613" s="1476"/>
      <c r="D613" s="1476"/>
      <c r="E613" s="1477"/>
      <c r="F613" s="567"/>
      <c r="G613" s="876"/>
      <c r="H613" s="871"/>
      <c r="I613" s="872"/>
    </row>
    <row r="614" spans="1:9" ht="16.5" customHeight="1" x14ac:dyDescent="0.25">
      <c r="A614" s="1475" t="s">
        <v>590</v>
      </c>
      <c r="B614" s="1476"/>
      <c r="C614" s="1476"/>
      <c r="D614" s="1476"/>
      <c r="E614" s="1477"/>
      <c r="F614" s="567"/>
      <c r="G614" s="640"/>
      <c r="H614" s="871"/>
      <c r="I614" s="872"/>
    </row>
    <row r="615" spans="1:9" x14ac:dyDescent="0.25">
      <c r="A615" s="1478" t="s">
        <v>591</v>
      </c>
      <c r="B615" s="1479"/>
      <c r="C615" s="1479"/>
      <c r="D615" s="1479"/>
      <c r="E615" s="1480"/>
      <c r="F615" s="567"/>
      <c r="G615" s="640"/>
      <c r="H615" s="871"/>
      <c r="I615" s="872"/>
    </row>
    <row r="616" spans="1:9" ht="15.75" thickBot="1" x14ac:dyDescent="0.3">
      <c r="A616" s="1463" t="s">
        <v>592</v>
      </c>
      <c r="B616" s="1464"/>
      <c r="C616" s="1464"/>
      <c r="D616" s="1464"/>
      <c r="E616" s="1465"/>
      <c r="F616" s="567"/>
      <c r="G616" s="640"/>
      <c r="H616" s="874"/>
      <c r="I616" s="875"/>
    </row>
    <row r="617" spans="1:9" ht="15.75" thickBot="1" x14ac:dyDescent="0.3">
      <c r="A617" s="1466" t="s">
        <v>593</v>
      </c>
      <c r="B617" s="1467"/>
      <c r="C617" s="1467"/>
      <c r="D617" s="1467"/>
      <c r="E617" s="1468"/>
      <c r="F617" s="570"/>
      <c r="G617" s="571"/>
      <c r="H617" s="642"/>
    </row>
  </sheetData>
  <mergeCells count="1130">
    <mergeCell ref="A609:E609"/>
    <mergeCell ref="A610:E610"/>
    <mergeCell ref="A611:E611"/>
    <mergeCell ref="A612:E612"/>
    <mergeCell ref="A613:E613"/>
    <mergeCell ref="A614:E614"/>
    <mergeCell ref="A615:E615"/>
    <mergeCell ref="A616:E616"/>
    <mergeCell ref="A617:E617"/>
    <mergeCell ref="D594:G594"/>
    <mergeCell ref="K594:Q594"/>
    <mergeCell ref="D595:G595"/>
    <mergeCell ref="K595:Q595"/>
    <mergeCell ref="C596:G596"/>
    <mergeCell ref="C597:G597"/>
    <mergeCell ref="A606:E606"/>
    <mergeCell ref="A607:E607"/>
    <mergeCell ref="A608:E608"/>
    <mergeCell ref="E584:E585"/>
    <mergeCell ref="F584:F585"/>
    <mergeCell ref="K584:K585"/>
    <mergeCell ref="L584:L585"/>
    <mergeCell ref="M584:M585"/>
    <mergeCell ref="N584:N585"/>
    <mergeCell ref="O584:O585"/>
    <mergeCell ref="P584:P586"/>
    <mergeCell ref="Q584:Q592"/>
    <mergeCell ref="O588:O592"/>
    <mergeCell ref="P588:P592"/>
    <mergeCell ref="E589:E590"/>
    <mergeCell ref="F589:F590"/>
    <mergeCell ref="K589:K590"/>
    <mergeCell ref="L589:L590"/>
    <mergeCell ref="M589:M590"/>
    <mergeCell ref="N589:N590"/>
    <mergeCell ref="E591:E592"/>
    <mergeCell ref="F591:F592"/>
    <mergeCell ref="K591:K592"/>
    <mergeCell ref="L591:L592"/>
    <mergeCell ref="M591:M592"/>
    <mergeCell ref="N591:N592"/>
    <mergeCell ref="E577:G577"/>
    <mergeCell ref="K577:Q577"/>
    <mergeCell ref="D578:Q578"/>
    <mergeCell ref="O579:O581"/>
    <mergeCell ref="P579:P583"/>
    <mergeCell ref="Q579:Q583"/>
    <mergeCell ref="E580:E581"/>
    <mergeCell ref="F580:F581"/>
    <mergeCell ref="K580:K581"/>
    <mergeCell ref="L580:L581"/>
    <mergeCell ref="M580:M581"/>
    <mergeCell ref="N580:N581"/>
    <mergeCell ref="L570:L571"/>
    <mergeCell ref="M570:M571"/>
    <mergeCell ref="N570:N571"/>
    <mergeCell ref="O570:O572"/>
    <mergeCell ref="P570:P571"/>
    <mergeCell ref="E574:E575"/>
    <mergeCell ref="F574:F575"/>
    <mergeCell ref="K574:K575"/>
    <mergeCell ref="L574:L575"/>
    <mergeCell ref="M574:M575"/>
    <mergeCell ref="N574:N575"/>
    <mergeCell ref="O574:O575"/>
    <mergeCell ref="P574:P575"/>
    <mergeCell ref="O556:O565"/>
    <mergeCell ref="E557:E558"/>
    <mergeCell ref="F557:F558"/>
    <mergeCell ref="K557:K558"/>
    <mergeCell ref="L557:L558"/>
    <mergeCell ref="M557:M558"/>
    <mergeCell ref="N557:N558"/>
    <mergeCell ref="P557:P558"/>
    <mergeCell ref="P559:P563"/>
    <mergeCell ref="E562:E563"/>
    <mergeCell ref="F562:F563"/>
    <mergeCell ref="K562:K563"/>
    <mergeCell ref="L562:L563"/>
    <mergeCell ref="M562:M563"/>
    <mergeCell ref="N562:N563"/>
    <mergeCell ref="E564:E565"/>
    <mergeCell ref="F564:F565"/>
    <mergeCell ref="K564:K565"/>
    <mergeCell ref="L564:L565"/>
    <mergeCell ref="M564:M565"/>
    <mergeCell ref="N564:N565"/>
    <mergeCell ref="P564:P565"/>
    <mergeCell ref="L547:L548"/>
    <mergeCell ref="M547:M548"/>
    <mergeCell ref="N547:N548"/>
    <mergeCell ref="P547:P548"/>
    <mergeCell ref="E550:E551"/>
    <mergeCell ref="F550:F551"/>
    <mergeCell ref="K550:K551"/>
    <mergeCell ref="L550:L551"/>
    <mergeCell ref="M550:M551"/>
    <mergeCell ref="N550:N551"/>
    <mergeCell ref="P550:P551"/>
    <mergeCell ref="E554:E555"/>
    <mergeCell ref="F554:F555"/>
    <mergeCell ref="K554:K555"/>
    <mergeCell ref="L554:L555"/>
    <mergeCell ref="M554:M555"/>
    <mergeCell ref="N554:N555"/>
    <mergeCell ref="O554:O555"/>
    <mergeCell ref="P554:P555"/>
    <mergeCell ref="J539:J541"/>
    <mergeCell ref="K539:N539"/>
    <mergeCell ref="O539:O541"/>
    <mergeCell ref="P539:Q540"/>
    <mergeCell ref="K540:K541"/>
    <mergeCell ref="L540:L541"/>
    <mergeCell ref="M540:M541"/>
    <mergeCell ref="N540:N541"/>
    <mergeCell ref="B543:Q543"/>
    <mergeCell ref="O566:O567"/>
    <mergeCell ref="O568:O569"/>
    <mergeCell ref="P568:P569"/>
    <mergeCell ref="Q568:Q576"/>
    <mergeCell ref="E570:E571"/>
    <mergeCell ref="F570:F571"/>
    <mergeCell ref="K570:K571"/>
    <mergeCell ref="A539:A541"/>
    <mergeCell ref="B539:B541"/>
    <mergeCell ref="C539:C541"/>
    <mergeCell ref="D539:D541"/>
    <mergeCell ref="E539:E541"/>
    <mergeCell ref="F539:F541"/>
    <mergeCell ref="G539:G541"/>
    <mergeCell ref="H539:H541"/>
    <mergeCell ref="I539:I541"/>
    <mergeCell ref="C544:Q544"/>
    <mergeCell ref="D545:Q545"/>
    <mergeCell ref="O546:O553"/>
    <mergeCell ref="Q546:Q565"/>
    <mergeCell ref="E547:E548"/>
    <mergeCell ref="F547:F548"/>
    <mergeCell ref="K547:K548"/>
    <mergeCell ref="F538:G538"/>
    <mergeCell ref="A598:E598"/>
    <mergeCell ref="A599:E599"/>
    <mergeCell ref="A600:E600"/>
    <mergeCell ref="A601:E601"/>
    <mergeCell ref="A602:E602"/>
    <mergeCell ref="A603:E603"/>
    <mergeCell ref="O532:O537"/>
    <mergeCell ref="P535:P537"/>
    <mergeCell ref="A377:Q377"/>
    <mergeCell ref="B378:Q378"/>
    <mergeCell ref="O517:O518"/>
    <mergeCell ref="O521:O531"/>
    <mergeCell ref="E522:E523"/>
    <mergeCell ref="F522:F523"/>
    <mergeCell ref="G522:G523"/>
    <mergeCell ref="H522:H523"/>
    <mergeCell ref="I522:I523"/>
    <mergeCell ref="J522:J523"/>
    <mergeCell ref="E524:E525"/>
    <mergeCell ref="F524:F525"/>
    <mergeCell ref="G524:G525"/>
    <mergeCell ref="H524:H525"/>
    <mergeCell ref="I524:I525"/>
    <mergeCell ref="J524:J525"/>
    <mergeCell ref="J507:J508"/>
    <mergeCell ref="E511:E512"/>
    <mergeCell ref="F511:F512"/>
    <mergeCell ref="G511:G512"/>
    <mergeCell ref="H511:H512"/>
    <mergeCell ref="I511:I512"/>
    <mergeCell ref="J511:J512"/>
    <mergeCell ref="O513:O514"/>
    <mergeCell ref="E514:E515"/>
    <mergeCell ref="F514:F515"/>
    <mergeCell ref="G514:G515"/>
    <mergeCell ref="H514:H515"/>
    <mergeCell ref="I514:I515"/>
    <mergeCell ref="J514:J515"/>
    <mergeCell ref="K514:K515"/>
    <mergeCell ref="L514:L515"/>
    <mergeCell ref="M514:M515"/>
    <mergeCell ref="N514:N515"/>
    <mergeCell ref="N487:N488"/>
    <mergeCell ref="P487:P492"/>
    <mergeCell ref="D493:G493"/>
    <mergeCell ref="K493:Q493"/>
    <mergeCell ref="C494:G494"/>
    <mergeCell ref="K494:Q494"/>
    <mergeCell ref="D495:Q495"/>
    <mergeCell ref="E496:Q496"/>
    <mergeCell ref="O497:O502"/>
    <mergeCell ref="P497:P533"/>
    <mergeCell ref="Q497:Q537"/>
    <mergeCell ref="O503:O505"/>
    <mergeCell ref="E504:E505"/>
    <mergeCell ref="F504:F505"/>
    <mergeCell ref="G504:G505"/>
    <mergeCell ref="H504:H505"/>
    <mergeCell ref="I504:I505"/>
    <mergeCell ref="J504:J505"/>
    <mergeCell ref="O506:O512"/>
    <mergeCell ref="E507:E508"/>
    <mergeCell ref="F507:F508"/>
    <mergeCell ref="G507:G508"/>
    <mergeCell ref="H507:H508"/>
    <mergeCell ref="I507:I508"/>
    <mergeCell ref="E487:E488"/>
    <mergeCell ref="F487:F488"/>
    <mergeCell ref="G487:G488"/>
    <mergeCell ref="H487:H488"/>
    <mergeCell ref="I487:I488"/>
    <mergeCell ref="J487:J488"/>
    <mergeCell ref="K487:K488"/>
    <mergeCell ref="L487:L488"/>
    <mergeCell ref="M487:M488"/>
    <mergeCell ref="N483:N484"/>
    <mergeCell ref="E485:E486"/>
    <mergeCell ref="F485:F486"/>
    <mergeCell ref="G485:G486"/>
    <mergeCell ref="H485:H486"/>
    <mergeCell ref="I485:I486"/>
    <mergeCell ref="J485:J486"/>
    <mergeCell ref="K485:K486"/>
    <mergeCell ref="L485:L486"/>
    <mergeCell ref="M485:M486"/>
    <mergeCell ref="N485:N486"/>
    <mergeCell ref="E483:E484"/>
    <mergeCell ref="F483:F484"/>
    <mergeCell ref="G483:G484"/>
    <mergeCell ref="H483:H484"/>
    <mergeCell ref="I483:I484"/>
    <mergeCell ref="J483:J484"/>
    <mergeCell ref="K483:K484"/>
    <mergeCell ref="L483:L484"/>
    <mergeCell ref="M483:M484"/>
    <mergeCell ref="D478:Q478"/>
    <mergeCell ref="E479:E480"/>
    <mergeCell ref="F479:F480"/>
    <mergeCell ref="G479:G480"/>
    <mergeCell ref="H479:H480"/>
    <mergeCell ref="I479:I480"/>
    <mergeCell ref="J479:J480"/>
    <mergeCell ref="K479:K480"/>
    <mergeCell ref="L479:L480"/>
    <mergeCell ref="M479:M480"/>
    <mergeCell ref="N479:N480"/>
    <mergeCell ref="O479:O492"/>
    <mergeCell ref="P479:P485"/>
    <mergeCell ref="Q479:Q492"/>
    <mergeCell ref="E481:E482"/>
    <mergeCell ref="F481:F482"/>
    <mergeCell ref="G481:G482"/>
    <mergeCell ref="H481:H482"/>
    <mergeCell ref="I481:I482"/>
    <mergeCell ref="J481:J482"/>
    <mergeCell ref="K481:K482"/>
    <mergeCell ref="L481:L482"/>
    <mergeCell ref="M481:M482"/>
    <mergeCell ref="N481:N482"/>
    <mergeCell ref="N475:N476"/>
    <mergeCell ref="D477:G477"/>
    <mergeCell ref="K477:O477"/>
    <mergeCell ref="P477:Q477"/>
    <mergeCell ref="E464:G464"/>
    <mergeCell ref="K464:O464"/>
    <mergeCell ref="D465:Q465"/>
    <mergeCell ref="D467:G467"/>
    <mergeCell ref="K467:O467"/>
    <mergeCell ref="D468:Q468"/>
    <mergeCell ref="Q469:Q476"/>
    <mergeCell ref="E470:E471"/>
    <mergeCell ref="F470:F471"/>
    <mergeCell ref="K470:K471"/>
    <mergeCell ref="L470:L471"/>
    <mergeCell ref="M470:M471"/>
    <mergeCell ref="N470:N471"/>
    <mergeCell ref="O470:O471"/>
    <mergeCell ref="P470:P471"/>
    <mergeCell ref="E472:E474"/>
    <mergeCell ref="F472:F474"/>
    <mergeCell ref="G472:G473"/>
    <mergeCell ref="H472:H473"/>
    <mergeCell ref="I472:I473"/>
    <mergeCell ref="J472:J473"/>
    <mergeCell ref="K472:K473"/>
    <mergeCell ref="L472:L474"/>
    <mergeCell ref="M472:M474"/>
    <mergeCell ref="P452:P454"/>
    <mergeCell ref="P455:P456"/>
    <mergeCell ref="E458:E459"/>
    <mergeCell ref="F458:F459"/>
    <mergeCell ref="K458:K459"/>
    <mergeCell ref="L458:L459"/>
    <mergeCell ref="M458:M459"/>
    <mergeCell ref="N458:N459"/>
    <mergeCell ref="O458:O463"/>
    <mergeCell ref="P458:P463"/>
    <mergeCell ref="E460:E461"/>
    <mergeCell ref="F460:F461"/>
    <mergeCell ref="K460:K461"/>
    <mergeCell ref="L460:L461"/>
    <mergeCell ref="M460:M461"/>
    <mergeCell ref="N460:N461"/>
    <mergeCell ref="E462:E463"/>
    <mergeCell ref="F462:F463"/>
    <mergeCell ref="K462:K463"/>
    <mergeCell ref="L462:L463"/>
    <mergeCell ref="M462:M463"/>
    <mergeCell ref="N462:N463"/>
    <mergeCell ref="N472:N474"/>
    <mergeCell ref="O472:O476"/>
    <mergeCell ref="P472:P476"/>
    <mergeCell ref="E475:E476"/>
    <mergeCell ref="F475:F476"/>
    <mergeCell ref="L475:L476"/>
    <mergeCell ref="M475:M476"/>
    <mergeCell ref="K450:K451"/>
    <mergeCell ref="L450:L451"/>
    <mergeCell ref="M450:M451"/>
    <mergeCell ref="N450:N451"/>
    <mergeCell ref="D436:G436"/>
    <mergeCell ref="K436:Q436"/>
    <mergeCell ref="F437:G437"/>
    <mergeCell ref="K437:Q437"/>
    <mergeCell ref="D439:Q439"/>
    <mergeCell ref="D440:D464"/>
    <mergeCell ref="E440:Q440"/>
    <mergeCell ref="O441:O445"/>
    <mergeCell ref="P441:P442"/>
    <mergeCell ref="Q441:Q463"/>
    <mergeCell ref="P443:P445"/>
    <mergeCell ref="E446:E447"/>
    <mergeCell ref="F446:F447"/>
    <mergeCell ref="G446:G447"/>
    <mergeCell ref="H446:H447"/>
    <mergeCell ref="I446:I447"/>
    <mergeCell ref="J446:J447"/>
    <mergeCell ref="K446:K447"/>
    <mergeCell ref="L446:L447"/>
    <mergeCell ref="M446:M447"/>
    <mergeCell ref="N446:N447"/>
    <mergeCell ref="O446:O456"/>
    <mergeCell ref="P446:P447"/>
    <mergeCell ref="E448:E449"/>
    <mergeCell ref="P419:P420"/>
    <mergeCell ref="Q419:Q425"/>
    <mergeCell ref="F426:G426"/>
    <mergeCell ref="D427:D435"/>
    <mergeCell ref="E427:Q427"/>
    <mergeCell ref="E428:E429"/>
    <mergeCell ref="F428:F429"/>
    <mergeCell ref="K428:K429"/>
    <mergeCell ref="L428:L429"/>
    <mergeCell ref="M428:M429"/>
    <mergeCell ref="N428:N429"/>
    <mergeCell ref="O428:O434"/>
    <mergeCell ref="P428:P432"/>
    <mergeCell ref="Q428:Q434"/>
    <mergeCell ref="E430:E431"/>
    <mergeCell ref="F430:F431"/>
    <mergeCell ref="G430:G431"/>
    <mergeCell ref="H430:H431"/>
    <mergeCell ref="I430:I431"/>
    <mergeCell ref="E435:G435"/>
    <mergeCell ref="F448:F449"/>
    <mergeCell ref="K448:K449"/>
    <mergeCell ref="L448:L449"/>
    <mergeCell ref="M448:M449"/>
    <mergeCell ref="N448:N449"/>
    <mergeCell ref="P448:P451"/>
    <mergeCell ref="E450:E451"/>
    <mergeCell ref="F450:F451"/>
    <mergeCell ref="E406:G406"/>
    <mergeCell ref="D407:G407"/>
    <mergeCell ref="K407:Q407"/>
    <mergeCell ref="C408:C436"/>
    <mergeCell ref="D408:Q408"/>
    <mergeCell ref="D409:Q409"/>
    <mergeCell ref="E410:E411"/>
    <mergeCell ref="F410:F411"/>
    <mergeCell ref="G410:G411"/>
    <mergeCell ref="H410:H411"/>
    <mergeCell ref="I410:I411"/>
    <mergeCell ref="J410:J411"/>
    <mergeCell ref="K410:K411"/>
    <mergeCell ref="L410:L411"/>
    <mergeCell ref="M410:M411"/>
    <mergeCell ref="N410:N411"/>
    <mergeCell ref="O410:O416"/>
    <mergeCell ref="P410:P416"/>
    <mergeCell ref="Q410:Q416"/>
    <mergeCell ref="D417:G417"/>
    <mergeCell ref="D418:Q418"/>
    <mergeCell ref="E419:E420"/>
    <mergeCell ref="F419:F420"/>
    <mergeCell ref="O419:O420"/>
    <mergeCell ref="C395:C407"/>
    <mergeCell ref="F401:F402"/>
    <mergeCell ref="K401:K402"/>
    <mergeCell ref="L401:L402"/>
    <mergeCell ref="M401:M402"/>
    <mergeCell ref="N401:N402"/>
    <mergeCell ref="Q401:Q402"/>
    <mergeCell ref="E404:E405"/>
    <mergeCell ref="F404:F405"/>
    <mergeCell ref="G404:G405"/>
    <mergeCell ref="H404:H405"/>
    <mergeCell ref="I404:I405"/>
    <mergeCell ref="J404:J405"/>
    <mergeCell ref="K404:K405"/>
    <mergeCell ref="L404:L405"/>
    <mergeCell ref="M404:M405"/>
    <mergeCell ref="N404:N405"/>
    <mergeCell ref="O404:O405"/>
    <mergeCell ref="P404:P405"/>
    <mergeCell ref="Q404:Q405"/>
    <mergeCell ref="D392:G392"/>
    <mergeCell ref="K392:Q392"/>
    <mergeCell ref="F393:G393"/>
    <mergeCell ref="D395:Q395"/>
    <mergeCell ref="D396:Q396"/>
    <mergeCell ref="E397:E398"/>
    <mergeCell ref="F397:F398"/>
    <mergeCell ref="K397:K398"/>
    <mergeCell ref="L397:L398"/>
    <mergeCell ref="M397:M398"/>
    <mergeCell ref="N397:N398"/>
    <mergeCell ref="O397:O398"/>
    <mergeCell ref="P397:P398"/>
    <mergeCell ref="Q397:Q398"/>
    <mergeCell ref="D399:G399"/>
    <mergeCell ref="D400:D406"/>
    <mergeCell ref="E400:Q400"/>
    <mergeCell ref="E401:E402"/>
    <mergeCell ref="K391:Q391"/>
    <mergeCell ref="I384:I385"/>
    <mergeCell ref="J384:J385"/>
    <mergeCell ref="K384:K385"/>
    <mergeCell ref="L384:L385"/>
    <mergeCell ref="M384:M385"/>
    <mergeCell ref="N384:N385"/>
    <mergeCell ref="P384:P385"/>
    <mergeCell ref="E386:E387"/>
    <mergeCell ref="F386:F387"/>
    <mergeCell ref="G386:G387"/>
    <mergeCell ref="H386:H387"/>
    <mergeCell ref="I386:I387"/>
    <mergeCell ref="J386:J387"/>
    <mergeCell ref="K386:K387"/>
    <mergeCell ref="L386:L387"/>
    <mergeCell ref="M386:M387"/>
    <mergeCell ref="N386:N387"/>
    <mergeCell ref="P386:P387"/>
    <mergeCell ref="J374:J376"/>
    <mergeCell ref="K374:N374"/>
    <mergeCell ref="O374:O376"/>
    <mergeCell ref="P374:Q375"/>
    <mergeCell ref="K375:K376"/>
    <mergeCell ref="L375:L376"/>
    <mergeCell ref="M375:M376"/>
    <mergeCell ref="N375:N376"/>
    <mergeCell ref="C379:C392"/>
    <mergeCell ref="D379:Q379"/>
    <mergeCell ref="D380:G380"/>
    <mergeCell ref="E381:E382"/>
    <mergeCell ref="F381:F382"/>
    <mergeCell ref="K381:K382"/>
    <mergeCell ref="L381:L382"/>
    <mergeCell ref="M381:M382"/>
    <mergeCell ref="N381:N382"/>
    <mergeCell ref="O381:O390"/>
    <mergeCell ref="P381:P382"/>
    <mergeCell ref="Q381:Q390"/>
    <mergeCell ref="E384:E385"/>
    <mergeCell ref="F384:F385"/>
    <mergeCell ref="G384:G385"/>
    <mergeCell ref="H384:H385"/>
    <mergeCell ref="E389:E390"/>
    <mergeCell ref="F389:F390"/>
    <mergeCell ref="K389:K390"/>
    <mergeCell ref="L389:L390"/>
    <mergeCell ref="M389:M390"/>
    <mergeCell ref="N389:N390"/>
    <mergeCell ref="P389:P390"/>
    <mergeCell ref="E391:G391"/>
    <mergeCell ref="A374:A376"/>
    <mergeCell ref="B374:B376"/>
    <mergeCell ref="C374:C376"/>
    <mergeCell ref="D374:D376"/>
    <mergeCell ref="E374:E376"/>
    <mergeCell ref="F374:F376"/>
    <mergeCell ref="G374:G376"/>
    <mergeCell ref="H374:H376"/>
    <mergeCell ref="I374:I376"/>
    <mergeCell ref="J368:J370"/>
    <mergeCell ref="K368:N368"/>
    <mergeCell ref="O368:O370"/>
    <mergeCell ref="K369:K370"/>
    <mergeCell ref="L369:L370"/>
    <mergeCell ref="M369:M370"/>
    <mergeCell ref="N369:N370"/>
    <mergeCell ref="A371:A373"/>
    <mergeCell ref="B371:B373"/>
    <mergeCell ref="C371:C373"/>
    <mergeCell ref="D371:D373"/>
    <mergeCell ref="E371:E373"/>
    <mergeCell ref="F371:F373"/>
    <mergeCell ref="G371:G373"/>
    <mergeCell ref="H371:H373"/>
    <mergeCell ref="I371:I373"/>
    <mergeCell ref="J371:J373"/>
    <mergeCell ref="K371:N371"/>
    <mergeCell ref="O371:O373"/>
    <mergeCell ref="K372:K373"/>
    <mergeCell ref="L372:L373"/>
    <mergeCell ref="M372:M373"/>
    <mergeCell ref="N372:N373"/>
    <mergeCell ref="A368:A370"/>
    <mergeCell ref="B368:B370"/>
    <mergeCell ref="C368:C370"/>
    <mergeCell ref="D368:D370"/>
    <mergeCell ref="E368:E370"/>
    <mergeCell ref="F368:F370"/>
    <mergeCell ref="G368:G370"/>
    <mergeCell ref="H368:H370"/>
    <mergeCell ref="I368:I370"/>
    <mergeCell ref="C365:G365"/>
    <mergeCell ref="C366:G366"/>
    <mergeCell ref="C359:G359"/>
    <mergeCell ref="C360:G360"/>
    <mergeCell ref="C361:G361"/>
    <mergeCell ref="C362:G362"/>
    <mergeCell ref="C363:G363"/>
    <mergeCell ref="C364:G364"/>
    <mergeCell ref="F353:G353"/>
    <mergeCell ref="K353:Q353"/>
    <mergeCell ref="C355:G355"/>
    <mergeCell ref="C356:G356"/>
    <mergeCell ref="C357:G357"/>
    <mergeCell ref="C358:G358"/>
    <mergeCell ref="K330:K331"/>
    <mergeCell ref="L330:L331"/>
    <mergeCell ref="M330:M331"/>
    <mergeCell ref="D350:G350"/>
    <mergeCell ref="K350:Q350"/>
    <mergeCell ref="D351:G351"/>
    <mergeCell ref="K351:Q351"/>
    <mergeCell ref="C352:G352"/>
    <mergeCell ref="K352:Q352"/>
    <mergeCell ref="D334:G334"/>
    <mergeCell ref="K334:Q334"/>
    <mergeCell ref="O336:O346"/>
    <mergeCell ref="P336:P349"/>
    <mergeCell ref="Q336:Q349"/>
    <mergeCell ref="O348:O349"/>
    <mergeCell ref="K325:K326"/>
    <mergeCell ref="L325:L326"/>
    <mergeCell ref="M325:M326"/>
    <mergeCell ref="N325:N326"/>
    <mergeCell ref="E327:E329"/>
    <mergeCell ref="F327:F329"/>
    <mergeCell ref="M308:M309"/>
    <mergeCell ref="N308:N309"/>
    <mergeCell ref="D322:G322"/>
    <mergeCell ref="K322:Q322"/>
    <mergeCell ref="D323:Q323"/>
    <mergeCell ref="E324:E326"/>
    <mergeCell ref="F324:F326"/>
    <mergeCell ref="O324:O333"/>
    <mergeCell ref="P324:P326"/>
    <mergeCell ref="Q324:Q333"/>
    <mergeCell ref="N330:N331"/>
    <mergeCell ref="P327:P329"/>
    <mergeCell ref="K328:K329"/>
    <mergeCell ref="L328:L329"/>
    <mergeCell ref="M328:M329"/>
    <mergeCell ref="N328:N329"/>
    <mergeCell ref="E330:E331"/>
    <mergeCell ref="F330:F331"/>
    <mergeCell ref="E305:G305"/>
    <mergeCell ref="K305:Q305"/>
    <mergeCell ref="D306:Q306"/>
    <mergeCell ref="E307:E309"/>
    <mergeCell ref="F307:F309"/>
    <mergeCell ref="O307:O321"/>
    <mergeCell ref="P307:P308"/>
    <mergeCell ref="Q307:Q321"/>
    <mergeCell ref="K308:K309"/>
    <mergeCell ref="L308:L309"/>
    <mergeCell ref="P299:P300"/>
    <mergeCell ref="Q299:Q300"/>
    <mergeCell ref="E301:G301"/>
    <mergeCell ref="E302:Q302"/>
    <mergeCell ref="O303:O304"/>
    <mergeCell ref="P303:P304"/>
    <mergeCell ref="Q303:Q304"/>
    <mergeCell ref="E297:G297"/>
    <mergeCell ref="K297:Q297"/>
    <mergeCell ref="E298:Q298"/>
    <mergeCell ref="E299:E300"/>
    <mergeCell ref="F299:F300"/>
    <mergeCell ref="K299:K300"/>
    <mergeCell ref="L299:L300"/>
    <mergeCell ref="M299:M300"/>
    <mergeCell ref="N299:N300"/>
    <mergeCell ref="O299:O300"/>
    <mergeCell ref="E284:Q284"/>
    <mergeCell ref="P285:P296"/>
    <mergeCell ref="Q285:Q296"/>
    <mergeCell ref="O287:O296"/>
    <mergeCell ref="E275:G275"/>
    <mergeCell ref="L275:Q275"/>
    <mergeCell ref="E276:Q276"/>
    <mergeCell ref="Q277:Q279"/>
    <mergeCell ref="E281:G281"/>
    <mergeCell ref="K281:Q281"/>
    <mergeCell ref="F282:G282"/>
    <mergeCell ref="K282:Q282"/>
    <mergeCell ref="D283:Q283"/>
    <mergeCell ref="O255:O260"/>
    <mergeCell ref="P258:P260"/>
    <mergeCell ref="D261:G261"/>
    <mergeCell ref="K261:Q261"/>
    <mergeCell ref="E262:Q262"/>
    <mergeCell ref="O263:O274"/>
    <mergeCell ref="P263:P274"/>
    <mergeCell ref="Q263:Q274"/>
    <mergeCell ref="E264:E265"/>
    <mergeCell ref="F264:F265"/>
    <mergeCell ref="E269:E271"/>
    <mergeCell ref="F269:F271"/>
    <mergeCell ref="K270:K271"/>
    <mergeCell ref="L270:L271"/>
    <mergeCell ref="M270:M271"/>
    <mergeCell ref="N270:N271"/>
    <mergeCell ref="M264:M265"/>
    <mergeCell ref="N264:N265"/>
    <mergeCell ref="E267:E268"/>
    <mergeCell ref="F267:F268"/>
    <mergeCell ref="K267:K268"/>
    <mergeCell ref="L267:L268"/>
    <mergeCell ref="M267:M268"/>
    <mergeCell ref="D218:Q218"/>
    <mergeCell ref="E219:Q219"/>
    <mergeCell ref="N267:N268"/>
    <mergeCell ref="E247:E248"/>
    <mergeCell ref="F247:F248"/>
    <mergeCell ref="G247:G248"/>
    <mergeCell ref="H247:H248"/>
    <mergeCell ref="I247:I248"/>
    <mergeCell ref="J247:J248"/>
    <mergeCell ref="E245:E246"/>
    <mergeCell ref="F245:F246"/>
    <mergeCell ref="G245:G246"/>
    <mergeCell ref="H245:H246"/>
    <mergeCell ref="I245:I246"/>
    <mergeCell ref="J245:J246"/>
    <mergeCell ref="K237:K238"/>
    <mergeCell ref="L237:L238"/>
    <mergeCell ref="M237:M238"/>
    <mergeCell ref="N237:N238"/>
    <mergeCell ref="G264:G265"/>
    <mergeCell ref="H264:H265"/>
    <mergeCell ref="I264:I265"/>
    <mergeCell ref="J264:J265"/>
    <mergeCell ref="K264:K265"/>
    <mergeCell ref="L264:L265"/>
    <mergeCell ref="O220:O225"/>
    <mergeCell ref="P220:P256"/>
    <mergeCell ref="Q220:Q260"/>
    <mergeCell ref="O226:O228"/>
    <mergeCell ref="E227:E228"/>
    <mergeCell ref="F227:F228"/>
    <mergeCell ref="G227:G228"/>
    <mergeCell ref="H227:H228"/>
    <mergeCell ref="I227:I228"/>
    <mergeCell ref="J227:J228"/>
    <mergeCell ref="E237:E238"/>
    <mergeCell ref="F237:F238"/>
    <mergeCell ref="G237:G238"/>
    <mergeCell ref="H237:H238"/>
    <mergeCell ref="I237:I238"/>
    <mergeCell ref="J237:J238"/>
    <mergeCell ref="O240:O241"/>
    <mergeCell ref="O244:O254"/>
    <mergeCell ref="H234:H235"/>
    <mergeCell ref="I234:I235"/>
    <mergeCell ref="J234:J235"/>
    <mergeCell ref="O236:O237"/>
    <mergeCell ref="O229:O235"/>
    <mergeCell ref="E230:E231"/>
    <mergeCell ref="F230:F231"/>
    <mergeCell ref="G230:G231"/>
    <mergeCell ref="H230:H231"/>
    <mergeCell ref="I230:I231"/>
    <mergeCell ref="J230:J231"/>
    <mergeCell ref="E234:E235"/>
    <mergeCell ref="F234:F235"/>
    <mergeCell ref="G234:G235"/>
    <mergeCell ref="N208:N209"/>
    <mergeCell ref="E210:E211"/>
    <mergeCell ref="F210:F211"/>
    <mergeCell ref="G210:G211"/>
    <mergeCell ref="H210:H211"/>
    <mergeCell ref="I210:I211"/>
    <mergeCell ref="D216:G216"/>
    <mergeCell ref="K216:Q216"/>
    <mergeCell ref="C217:G217"/>
    <mergeCell ref="K217:Q217"/>
    <mergeCell ref="E208:E209"/>
    <mergeCell ref="F208:F209"/>
    <mergeCell ref="G208:G209"/>
    <mergeCell ref="H208:H209"/>
    <mergeCell ref="I208:I209"/>
    <mergeCell ref="J208:J209"/>
    <mergeCell ref="K208:K209"/>
    <mergeCell ref="L208:L209"/>
    <mergeCell ref="M208:M209"/>
    <mergeCell ref="J210:J211"/>
    <mergeCell ref="K210:K211"/>
    <mergeCell ref="L210:L211"/>
    <mergeCell ref="M210:M211"/>
    <mergeCell ref="N210:N211"/>
    <mergeCell ref="P210:P215"/>
    <mergeCell ref="F206:F207"/>
    <mergeCell ref="G206:G207"/>
    <mergeCell ref="H206:H207"/>
    <mergeCell ref="I206:I207"/>
    <mergeCell ref="J206:J207"/>
    <mergeCell ref="K206:K207"/>
    <mergeCell ref="L206:L207"/>
    <mergeCell ref="M206:M207"/>
    <mergeCell ref="N206:N207"/>
    <mergeCell ref="E202:E203"/>
    <mergeCell ref="F202:F203"/>
    <mergeCell ref="G202:G203"/>
    <mergeCell ref="H202:H203"/>
    <mergeCell ref="I202:I203"/>
    <mergeCell ref="J202:J203"/>
    <mergeCell ref="K202:K203"/>
    <mergeCell ref="L202:L203"/>
    <mergeCell ref="M202:M203"/>
    <mergeCell ref="D200:G200"/>
    <mergeCell ref="K200:O200"/>
    <mergeCell ref="K195:K196"/>
    <mergeCell ref="L195:L197"/>
    <mergeCell ref="M195:M197"/>
    <mergeCell ref="N195:N197"/>
    <mergeCell ref="O195:O199"/>
    <mergeCell ref="P200:Q200"/>
    <mergeCell ref="D201:Q201"/>
    <mergeCell ref="P195:P199"/>
    <mergeCell ref="E195:E197"/>
    <mergeCell ref="F195:F197"/>
    <mergeCell ref="G195:G196"/>
    <mergeCell ref="H195:H196"/>
    <mergeCell ref="I195:I196"/>
    <mergeCell ref="J195:J196"/>
    <mergeCell ref="N202:N203"/>
    <mergeCell ref="O202:O215"/>
    <mergeCell ref="P202:P208"/>
    <mergeCell ref="Q202:Q215"/>
    <mergeCell ref="E204:E205"/>
    <mergeCell ref="F204:F205"/>
    <mergeCell ref="G204:G205"/>
    <mergeCell ref="H204:H205"/>
    <mergeCell ref="I204:I205"/>
    <mergeCell ref="J204:J205"/>
    <mergeCell ref="K204:K205"/>
    <mergeCell ref="L204:L205"/>
    <mergeCell ref="M204:M205"/>
    <mergeCell ref="N204:N205"/>
    <mergeCell ref="E206:E207"/>
    <mergeCell ref="D191:Q191"/>
    <mergeCell ref="Q192:Q199"/>
    <mergeCell ref="E193:E194"/>
    <mergeCell ref="F193:F194"/>
    <mergeCell ref="K193:K194"/>
    <mergeCell ref="L193:L194"/>
    <mergeCell ref="M193:M194"/>
    <mergeCell ref="N193:N194"/>
    <mergeCell ref="O193:O194"/>
    <mergeCell ref="P193:P194"/>
    <mergeCell ref="E198:E199"/>
    <mergeCell ref="F198:F199"/>
    <mergeCell ref="L198:L199"/>
    <mergeCell ref="M198:M199"/>
    <mergeCell ref="N198:N199"/>
    <mergeCell ref="E187:G187"/>
    <mergeCell ref="K187:O187"/>
    <mergeCell ref="D188:Q188"/>
    <mergeCell ref="D190:G190"/>
    <mergeCell ref="K190:O190"/>
    <mergeCell ref="F183:F184"/>
    <mergeCell ref="K183:K184"/>
    <mergeCell ref="L183:L184"/>
    <mergeCell ref="M183:M184"/>
    <mergeCell ref="N183:N184"/>
    <mergeCell ref="E185:E186"/>
    <mergeCell ref="F185:F186"/>
    <mergeCell ref="K185:K186"/>
    <mergeCell ref="L185:L186"/>
    <mergeCell ref="M185:M186"/>
    <mergeCell ref="D163:D187"/>
    <mergeCell ref="E163:Q163"/>
    <mergeCell ref="O164:O168"/>
    <mergeCell ref="P164:P165"/>
    <mergeCell ref="Q164:Q186"/>
    <mergeCell ref="P166:P168"/>
    <mergeCell ref="G169:G170"/>
    <mergeCell ref="H169:H170"/>
    <mergeCell ref="P178:P179"/>
    <mergeCell ref="E181:E182"/>
    <mergeCell ref="F181:F182"/>
    <mergeCell ref="K181:K182"/>
    <mergeCell ref="L181:L182"/>
    <mergeCell ref="M181:M182"/>
    <mergeCell ref="N181:N182"/>
    <mergeCell ref="O181:O186"/>
    <mergeCell ref="P181:P186"/>
    <mergeCell ref="E183:E184"/>
    <mergeCell ref="N185:N186"/>
    <mergeCell ref="F173:F174"/>
    <mergeCell ref="K173:K174"/>
    <mergeCell ref="L173:L174"/>
    <mergeCell ref="M173:M174"/>
    <mergeCell ref="N173:N174"/>
    <mergeCell ref="P175:P177"/>
    <mergeCell ref="O169:O179"/>
    <mergeCell ref="P169:P170"/>
    <mergeCell ref="E171:E172"/>
    <mergeCell ref="F171:F172"/>
    <mergeCell ref="K171:K172"/>
    <mergeCell ref="L171:L172"/>
    <mergeCell ref="M171:M172"/>
    <mergeCell ref="N171:N172"/>
    <mergeCell ref="P171:P174"/>
    <mergeCell ref="E173:E174"/>
    <mergeCell ref="I169:I170"/>
    <mergeCell ref="J169:J170"/>
    <mergeCell ref="K169:K170"/>
    <mergeCell ref="L169:L170"/>
    <mergeCell ref="M169:M170"/>
    <mergeCell ref="N169:N170"/>
    <mergeCell ref="E169:E170"/>
    <mergeCell ref="F169:F170"/>
    <mergeCell ref="P133:P139"/>
    <mergeCell ref="Q133:Q139"/>
    <mergeCell ref="F149:G149"/>
    <mergeCell ref="D159:G159"/>
    <mergeCell ref="K159:Q159"/>
    <mergeCell ref="F160:G160"/>
    <mergeCell ref="K160:Q160"/>
    <mergeCell ref="D162:Q162"/>
    <mergeCell ref="P151:P155"/>
    <mergeCell ref="Q151:Q157"/>
    <mergeCell ref="E153:E154"/>
    <mergeCell ref="F153:F154"/>
    <mergeCell ref="G153:G154"/>
    <mergeCell ref="H153:H154"/>
    <mergeCell ref="I153:I154"/>
    <mergeCell ref="D150:D158"/>
    <mergeCell ref="E150:Q150"/>
    <mergeCell ref="E151:E152"/>
    <mergeCell ref="F151:F152"/>
    <mergeCell ref="K151:K152"/>
    <mergeCell ref="L151:L152"/>
    <mergeCell ref="M151:M152"/>
    <mergeCell ref="N151:N152"/>
    <mergeCell ref="O151:O157"/>
    <mergeCell ref="E158:G158"/>
    <mergeCell ref="K130:Q130"/>
    <mergeCell ref="Q124:Q125"/>
    <mergeCell ref="E127:E128"/>
    <mergeCell ref="F127:F128"/>
    <mergeCell ref="G127:G128"/>
    <mergeCell ref="H127:H128"/>
    <mergeCell ref="I127:I128"/>
    <mergeCell ref="J127:J128"/>
    <mergeCell ref="K127:K128"/>
    <mergeCell ref="L127:L128"/>
    <mergeCell ref="M127:M128"/>
    <mergeCell ref="C131:C159"/>
    <mergeCell ref="D131:Q131"/>
    <mergeCell ref="D132:Q132"/>
    <mergeCell ref="E133:E134"/>
    <mergeCell ref="F133:F134"/>
    <mergeCell ref="G133:G134"/>
    <mergeCell ref="H133:H134"/>
    <mergeCell ref="I133:I134"/>
    <mergeCell ref="J133:J134"/>
    <mergeCell ref="K133:K134"/>
    <mergeCell ref="D140:G140"/>
    <mergeCell ref="D141:Q141"/>
    <mergeCell ref="E142:E143"/>
    <mergeCell ref="F142:F143"/>
    <mergeCell ref="O142:O143"/>
    <mergeCell ref="P142:P143"/>
    <mergeCell ref="Q142:Q148"/>
    <mergeCell ref="L133:L134"/>
    <mergeCell ref="M133:M134"/>
    <mergeCell ref="N133:N134"/>
    <mergeCell ref="O133:O139"/>
    <mergeCell ref="E114:G114"/>
    <mergeCell ref="K114:Q114"/>
    <mergeCell ref="D115:G115"/>
    <mergeCell ref="K115:Q115"/>
    <mergeCell ref="F116:G116"/>
    <mergeCell ref="C118:C130"/>
    <mergeCell ref="D118:Q118"/>
    <mergeCell ref="D119:Q119"/>
    <mergeCell ref="E120:E121"/>
    <mergeCell ref="F120:F121"/>
    <mergeCell ref="Q120:Q121"/>
    <mergeCell ref="D122:G122"/>
    <mergeCell ref="D123:D129"/>
    <mergeCell ref="E123:Q123"/>
    <mergeCell ref="E124:E125"/>
    <mergeCell ref="F124:F125"/>
    <mergeCell ref="K124:K125"/>
    <mergeCell ref="L124:L125"/>
    <mergeCell ref="M124:M125"/>
    <mergeCell ref="N124:N125"/>
    <mergeCell ref="K120:K121"/>
    <mergeCell ref="L120:L121"/>
    <mergeCell ref="M120:M121"/>
    <mergeCell ref="N120:N121"/>
    <mergeCell ref="O120:O121"/>
    <mergeCell ref="P120:P121"/>
    <mergeCell ref="N127:N128"/>
    <mergeCell ref="O127:O128"/>
    <mergeCell ref="P127:P128"/>
    <mergeCell ref="Q127:Q128"/>
    <mergeCell ref="E129:G129"/>
    <mergeCell ref="D130:G130"/>
    <mergeCell ref="F109:F110"/>
    <mergeCell ref="G109:G110"/>
    <mergeCell ref="H109:H110"/>
    <mergeCell ref="I109:I110"/>
    <mergeCell ref="J109:J110"/>
    <mergeCell ref="L107:L108"/>
    <mergeCell ref="M107:M108"/>
    <mergeCell ref="K104:K105"/>
    <mergeCell ref="L104:L105"/>
    <mergeCell ref="M104:M105"/>
    <mergeCell ref="N104:N105"/>
    <mergeCell ref="O104:O113"/>
    <mergeCell ref="P104:P105"/>
    <mergeCell ref="N107:N108"/>
    <mergeCell ref="P107:P108"/>
    <mergeCell ref="K109:K110"/>
    <mergeCell ref="L109:L110"/>
    <mergeCell ref="M109:M110"/>
    <mergeCell ref="N109:N110"/>
    <mergeCell ref="P109:P110"/>
    <mergeCell ref="P97:Q98"/>
    <mergeCell ref="K98:K99"/>
    <mergeCell ref="L98:L99"/>
    <mergeCell ref="M98:M99"/>
    <mergeCell ref="N98:N99"/>
    <mergeCell ref="C102:C115"/>
    <mergeCell ref="D102:Q102"/>
    <mergeCell ref="D103:G103"/>
    <mergeCell ref="E104:E105"/>
    <mergeCell ref="F104:F105"/>
    <mergeCell ref="G97:G99"/>
    <mergeCell ref="H97:H99"/>
    <mergeCell ref="I97:I99"/>
    <mergeCell ref="J97:J99"/>
    <mergeCell ref="K97:N97"/>
    <mergeCell ref="O97:O99"/>
    <mergeCell ref="Q104:Q113"/>
    <mergeCell ref="E107:E108"/>
    <mergeCell ref="F107:F108"/>
    <mergeCell ref="G107:G108"/>
    <mergeCell ref="H107:H108"/>
    <mergeCell ref="I107:I108"/>
    <mergeCell ref="J107:J108"/>
    <mergeCell ref="K107:K108"/>
    <mergeCell ref="E112:E113"/>
    <mergeCell ref="F112:F113"/>
    <mergeCell ref="K112:K113"/>
    <mergeCell ref="L112:L113"/>
    <mergeCell ref="M112:M113"/>
    <mergeCell ref="N112:N113"/>
    <mergeCell ref="P112:P113"/>
    <mergeCell ref="E109:E110"/>
    <mergeCell ref="A97:A99"/>
    <mergeCell ref="B97:B99"/>
    <mergeCell ref="C97:C99"/>
    <mergeCell ref="D97:D99"/>
    <mergeCell ref="E97:E99"/>
    <mergeCell ref="F97:F99"/>
    <mergeCell ref="G94:G96"/>
    <mergeCell ref="H94:H96"/>
    <mergeCell ref="I94:I96"/>
    <mergeCell ref="J94:J96"/>
    <mergeCell ref="K94:N94"/>
    <mergeCell ref="O94:O96"/>
    <mergeCell ref="K95:K96"/>
    <mergeCell ref="L95:L96"/>
    <mergeCell ref="M95:M96"/>
    <mergeCell ref="N95:N96"/>
    <mergeCell ref="A94:A96"/>
    <mergeCell ref="B94:B96"/>
    <mergeCell ref="C94:C96"/>
    <mergeCell ref="D94:D96"/>
    <mergeCell ref="E94:E96"/>
    <mergeCell ref="F94:F96"/>
    <mergeCell ref="H91:H93"/>
    <mergeCell ref="I91:I93"/>
    <mergeCell ref="J91:J93"/>
    <mergeCell ref="K91:N91"/>
    <mergeCell ref="O91:O93"/>
    <mergeCell ref="K92:K93"/>
    <mergeCell ref="L92:L93"/>
    <mergeCell ref="M92:M93"/>
    <mergeCell ref="N92:N93"/>
    <mergeCell ref="A91:A93"/>
    <mergeCell ref="B91:B93"/>
    <mergeCell ref="C91:C93"/>
    <mergeCell ref="D91:D93"/>
    <mergeCell ref="E91:E93"/>
    <mergeCell ref="F91:F93"/>
    <mergeCell ref="C83:C87"/>
    <mergeCell ref="D86:G86"/>
    <mergeCell ref="E87:G87"/>
    <mergeCell ref="G91:G93"/>
    <mergeCell ref="F90:G90"/>
    <mergeCell ref="K88:M88"/>
    <mergeCell ref="C88:G88"/>
    <mergeCell ref="K89:M89"/>
    <mergeCell ref="F69:F75"/>
    <mergeCell ref="O69:O85"/>
    <mergeCell ref="Q69:Q75"/>
    <mergeCell ref="K74:K75"/>
    <mergeCell ref="L74:L75"/>
    <mergeCell ref="M74:M75"/>
    <mergeCell ref="N73:N74"/>
    <mergeCell ref="P73:P74"/>
    <mergeCell ref="P79:P81"/>
    <mergeCell ref="O39:O49"/>
    <mergeCell ref="P39:P46"/>
    <mergeCell ref="Q39:Q46"/>
    <mergeCell ref="D51:Q51"/>
    <mergeCell ref="O52:O67"/>
    <mergeCell ref="P54:P59"/>
    <mergeCell ref="Q54:Q59"/>
    <mergeCell ref="P60:P67"/>
    <mergeCell ref="Q60:Q67"/>
    <mergeCell ref="E61:E62"/>
    <mergeCell ref="F61:F62"/>
    <mergeCell ref="E47:E48"/>
    <mergeCell ref="F47:F48"/>
    <mergeCell ref="P47:P48"/>
    <mergeCell ref="Q47:Q48"/>
    <mergeCell ref="F50:G50"/>
    <mergeCell ref="K50:Q50"/>
    <mergeCell ref="A32:A34"/>
    <mergeCell ref="B32:B34"/>
    <mergeCell ref="C32:C34"/>
    <mergeCell ref="D32:D34"/>
    <mergeCell ref="E32:E34"/>
    <mergeCell ref="F32:F34"/>
    <mergeCell ref="G32:G34"/>
    <mergeCell ref="H32:H34"/>
    <mergeCell ref="Q79:Q81"/>
    <mergeCell ref="E80:E81"/>
    <mergeCell ref="F80:F81"/>
    <mergeCell ref="P76:P78"/>
    <mergeCell ref="Q76:Q78"/>
    <mergeCell ref="I32:I34"/>
    <mergeCell ref="J32:J34"/>
    <mergeCell ref="K32:N32"/>
    <mergeCell ref="O32:O34"/>
    <mergeCell ref="K33:K34"/>
    <mergeCell ref="L33:L34"/>
    <mergeCell ref="M33:M34"/>
    <mergeCell ref="N33:N34"/>
    <mergeCell ref="B37:B88"/>
    <mergeCell ref="C38:C82"/>
    <mergeCell ref="D38:Q38"/>
    <mergeCell ref="K81:K82"/>
    <mergeCell ref="L81:L82"/>
    <mergeCell ref="M81:M82"/>
    <mergeCell ref="N80:N81"/>
    <mergeCell ref="P82:P85"/>
    <mergeCell ref="Q82:Q85"/>
    <mergeCell ref="E69:E75"/>
    <mergeCell ref="E27:G27"/>
    <mergeCell ref="K27:M27"/>
    <mergeCell ref="D28:G28"/>
    <mergeCell ref="K28:M28"/>
    <mergeCell ref="P15:P19"/>
    <mergeCell ref="Q15:Q26"/>
    <mergeCell ref="P20:P26"/>
    <mergeCell ref="E22:E25"/>
    <mergeCell ref="F22:F25"/>
    <mergeCell ref="G22:G25"/>
    <mergeCell ref="H22:H25"/>
    <mergeCell ref="I22:I25"/>
    <mergeCell ref="J22:J25"/>
    <mergeCell ref="B12:Q12"/>
    <mergeCell ref="C13:Q13"/>
    <mergeCell ref="D14:Q14"/>
    <mergeCell ref="E15:E19"/>
    <mergeCell ref="F15:F19"/>
    <mergeCell ref="G15:G19"/>
    <mergeCell ref="H15:H19"/>
    <mergeCell ref="I15:I19"/>
    <mergeCell ref="J15:J19"/>
    <mergeCell ref="O15:O26"/>
    <mergeCell ref="P8:Q9"/>
    <mergeCell ref="K9:K10"/>
    <mergeCell ref="L9:L10"/>
    <mergeCell ref="M9:M10"/>
    <mergeCell ref="N9:N10"/>
    <mergeCell ref="A11:Q11"/>
    <mergeCell ref="G8:G10"/>
    <mergeCell ref="H8:H10"/>
    <mergeCell ref="I8:I10"/>
    <mergeCell ref="J8:J10"/>
    <mergeCell ref="K8:N8"/>
    <mergeCell ref="O8:O10"/>
    <mergeCell ref="A8:A10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>Molėtų raj. savivaldybės administracija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Danguolė Telksnienė</dc:creator>
  <cp:lastModifiedBy>Šulskutė Silvija</cp:lastModifiedBy>
  <cp:lastPrinted>2022-03-02T12:43:49Z</cp:lastPrinted>
  <dcterms:created xsi:type="dcterms:W3CDTF">2021-02-26T09:16:07Z</dcterms:created>
  <dcterms:modified xsi:type="dcterms:W3CDTF">2022-03-09T08:35:48Z</dcterms:modified>
</cp:coreProperties>
</file>