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duriai\apskaita\Audra\KONTROLĖ\Biudžetas\2024\Sąmatos vykdymo ataskaitos\II ketv\"/>
    </mc:Choice>
  </mc:AlternateContent>
  <xr:revisionPtr revIDLastSave="0" documentId="8_{EDC7762E-F1CC-444D-AA72-B1C83B786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L370" i="1" s="1"/>
  <c r="K35" i="1"/>
  <c r="K370" i="1" s="1"/>
  <c r="J35" i="1"/>
  <c r="J370" i="1" s="1"/>
  <c r="I35" i="1"/>
  <c r="I370" i="1" s="1"/>
</calcChain>
</file>

<file path=xl/sharedStrings.xml><?xml version="1.0" encoding="utf-8"?>
<sst xmlns="http://schemas.openxmlformats.org/spreadsheetml/2006/main" count="393" uniqueCount="239">
  <si>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</si>
  <si>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</si>
  <si>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</si>
  <si>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</si>
  <si>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birželio mėn. 30 d. ketvirčio, pusmečio, metų ataskaitos forma)</t>
  </si>
  <si>
    <t>Molėtų rajono savivaldybės kontrolės ir audito tarnyba, 188670791</t>
  </si>
  <si>
    <t>(įstaigos pavadinimas, kodas Juridinių asmenų registre, adresas)</t>
  </si>
  <si>
    <t>BIUDŽETO IŠLAIDŲ SĄMATOS VYKDYMO</t>
  </si>
  <si>
    <t>2024 M. BIRŽELIO MĖN. 30 D.</t>
  </si>
  <si>
    <t xml:space="preserve"> </t>
  </si>
  <si>
    <t>2 ketvirtis</t>
  </si>
  <si>
    <t>(metinė, ketvirtinė)</t>
  </si>
  <si>
    <t>ATASKAITA</t>
  </si>
  <si>
    <t>2024.07.01 Nr.________________</t>
  </si>
  <si>
    <t xml:space="preserve">                                                                      (data)</t>
  </si>
  <si>
    <t>Savivaldybės institucijų ir viešojo administravimo veiklų programa</t>
  </si>
  <si>
    <t>(programos pavadinimas)</t>
  </si>
  <si>
    <t>Kodas</t>
  </si>
  <si>
    <t xml:space="preserve">              Ministerijos / Savivaldybės</t>
  </si>
  <si>
    <t>Departamento</t>
  </si>
  <si>
    <t>Kontrolės ir priežiūros institucijos</t>
  </si>
  <si>
    <t>Įstaigos</t>
  </si>
  <si>
    <t>188670791</t>
  </si>
  <si>
    <t>Programos</t>
  </si>
  <si>
    <t>2</t>
  </si>
  <si>
    <t>Finansavimo šaltinio</t>
  </si>
  <si>
    <t>Z</t>
  </si>
  <si>
    <t>Valstybės funkcijos</t>
  </si>
  <si>
    <t>01</t>
  </si>
  <si>
    <t>03</t>
  </si>
  <si>
    <t>Biudžetas(kitos reikmės)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</si>
  <si>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</si>
  <si>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</si>
  <si>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</si>
  <si>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</si>
  <si>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</si>
  <si>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</si>
  <si>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</si>
  <si>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</si>
  <si>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</si>
  <si>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</si>
  <si>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</si>
  <si>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</si>
  <si>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</si>
  <si>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</si>
  <si>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</si>
  <si>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</si>
  <si>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</si>
  <si>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</si>
  <si>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</si>
  <si>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</si>
  <si>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</si>
  <si>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</si>
  <si>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</si>
  <si>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</si>
  <si>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</si>
  <si>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</si>
  <si>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</si>
  <si>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</si>
  <si>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</si>
  <si>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</si>
  <si>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</si>
  <si>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</si>
  <si>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</si>
  <si>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</si>
  <si>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</si>
  <si>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</si>
  <si>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</si>
  <si>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</si>
  <si>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</si>
  <si>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</si>
  <si>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</si>
  <si>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</si>
  <si>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</si>
  <si>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</si>
  <si>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</si>
  <si>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</si>
  <si>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</si>
  <si>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</si>
  <si>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</si>
  <si>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</si>
  <si>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</si>
  <si>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</si>
  <si>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</si>
  <si>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</si>
  <si>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</si>
  <si>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</si>
  <si>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</si>
  <si>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</si>
  <si>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</si>
  <si>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</si>
  <si>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</si>
  <si>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</si>
  <si>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</si>
  <si>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</si>
  <si>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</si>
  <si>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</si>
  <si>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</si>
  <si>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</si>
  <si>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</si>
  <si>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</si>
  <si>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</si>
  <si>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</si>
  <si>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</si>
  <si>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</si>
  <si>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</si>
  <si>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</si>
  <si>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</si>
  <si>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</si>
  <si>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</si>
  <si>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</si>
  <si>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</si>
  <si>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</si>
  <si>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</si>
  <si>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</si>
  <si>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</si>
  <si>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</si>
  <si>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</si>
  <si>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</si>
  <si>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</si>
  <si>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</si>
  <si>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</si>
  <si>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</si>
  <si>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</si>
  <si>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</si>
  <si>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</si>
  <si>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</si>
  <si>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</si>
  <si>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</si>
  <si>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</si>
  <si>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</si>
  <si>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</si>
  <si>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</si>
  <si>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</si>
  <si>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</si>
  <si>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</si>
  <si>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</si>
  <si>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</si>
  <si>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</si>
  <si>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</si>
  <si>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</si>
  <si>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</si>
  <si>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</si>
  <si>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</si>
  <si>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</si>
  <si>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</si>
  <si>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</si>
  <si>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</si>
  <si>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</si>
  <si>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</si>
  <si>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</si>
  <si>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</si>
  <si>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</si>
  <si>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</si>
  <si>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</si>
  <si>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</si>
  <si>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</si>
  <si>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</si>
  <si>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</si>
  <si>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</si>
  <si>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</si>
  <si>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</si>
  <si>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</si>
  <si>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</si>
  <si>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</si>
  <si>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</si>
  <si>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</si>
  <si>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</si>
  <si>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</si>
  <si>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</si>
  <si>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</si>
  <si>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</si>
  <si>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</si>
  <si>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</si>
  <si>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</si>
  <si>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</si>
  <si>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</si>
  <si>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</si>
  <si>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</si>
  <si>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</si>
  <si>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</si>
  <si>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</si>
  <si>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</si>
  <si>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</si>
  <si>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</si>
  <si>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</si>
  <si>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</si>
  <si>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</si>
  <si>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</si>
  <si>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</si>
  <si>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</si>
  <si>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</si>
  <si>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</si>
  <si>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</si>
  <si>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</si>
  <si>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</si>
  <si>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</si>
  <si>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</si>
  <si>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</si>
  <si>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</si>
  <si>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</si>
  <si>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</si>
  <si>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</si>
  <si>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</si>
  <si>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</si>
  <si>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</si>
  <si>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</si>
  <si>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</si>
  <si>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</si>
  <si>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</si>
  <si>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</si>
  <si>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</si>
  <si>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</si>
  <si>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</si>
  <si>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</si>
  <si>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</si>
  <si>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</si>
  <si>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</si>
  <si>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</si>
  <si>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</si>
  <si>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</si>
  <si>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</si>
  <si>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</si>
  <si>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</si>
  <si>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</si>
  <si>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</si>
  <si>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</si>
  <si>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</si>
  <si>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</si>
  <si>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</si>
  <si>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Kontrolierė</t>
  </si>
  <si>
    <t>Elena Putnienė</t>
  </si>
  <si>
    <t xml:space="preserve">      (įstaigos vadovo ar jo įgalioto asmens pareigų  pavadinimas)</t>
  </si>
  <si>
    <t>(parašas)</t>
  </si>
  <si>
    <t>(vardas ir pavardė)</t>
  </si>
  <si>
    <t>Finansinės apskaitos skyriaus specialistė</t>
  </si>
  <si>
    <t>Audra Saugūnaitė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</si>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</sst>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2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9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28</v>
      </c>
      <c r="K30" s="151" t="s">
        <v>28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81300</v>
      </c>
      <c r="J35" s="118">
        <f>SUM(J36+J47+J67+J88+J95+J115+J141+J160+J170)</f>
        <v>40990</v>
      </c>
      <c r="K35" s="119">
        <f>SUM(K36+K47+K67+K88+K95+K115+K141+K160+K170)</f>
        <v>40008.449999999997</v>
      </c>
      <c r="L35" s="118">
        <f>SUM(L36+L47+L67+L88+L95+L115+L141+L160+L170)</f>
        <v>40008.449999999997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77970</v>
      </c>
      <c r="J36" s="118">
        <f>SUM(J37+J43)</f>
        <v>39140</v>
      </c>
      <c r="K36" s="120">
        <f>SUM(K37+K43)</f>
        <v>39027.53</v>
      </c>
      <c r="L36" s="121">
        <f>SUM(L37+L43)</f>
        <v>39027.53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76840</v>
      </c>
      <c r="J37" s="118">
        <f>SUM(J38)</f>
        <v>38540</v>
      </c>
      <c r="K37" s="119">
        <f>SUM(K38)</f>
        <v>38469.69</v>
      </c>
      <c r="L37" s="118">
        <f>SUM(L38)</f>
        <v>38469.69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76840</v>
      </c>
      <c r="J38" s="118">
        <f t="shared" ref="J38:L39" si="0">SUM(J39)</f>
        <v>38540</v>
      </c>
      <c r="K38" s="118">
        <f t="shared" si="0"/>
        <v>38469.69</v>
      </c>
      <c r="L38" s="118">
        <f t="shared" si="0"/>
        <v>38469.69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76840</v>
      </c>
      <c r="J39" s="119">
        <f t="shared" si="0"/>
        <v>38540</v>
      </c>
      <c r="K39" s="119">
        <f t="shared" si="0"/>
        <v>38469.69</v>
      </c>
      <c r="L39" s="119">
        <f t="shared" si="0"/>
        <v>38469.69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76840</v>
      </c>
      <c r="J40" s="123">
        <v>38540</v>
      </c>
      <c r="K40" s="123">
        <v>38469.69</v>
      </c>
      <c r="L40" s="123">
        <v>38469.69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1130</v>
      </c>
      <c r="J43" s="118">
        <f t="shared" si="1"/>
        <v>600</v>
      </c>
      <c r="K43" s="119">
        <f t="shared" si="1"/>
        <v>557.84</v>
      </c>
      <c r="L43" s="118">
        <f t="shared" si="1"/>
        <v>557.84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1130</v>
      </c>
      <c r="J44" s="118">
        <f t="shared" si="1"/>
        <v>600</v>
      </c>
      <c r="K44" s="118">
        <f t="shared" si="1"/>
        <v>557.84</v>
      </c>
      <c r="L44" s="118">
        <f t="shared" si="1"/>
        <v>557.84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1130</v>
      </c>
      <c r="J45" s="118">
        <f t="shared" si="1"/>
        <v>600</v>
      </c>
      <c r="K45" s="118">
        <f t="shared" si="1"/>
        <v>557.84</v>
      </c>
      <c r="L45" s="118">
        <f t="shared" si="1"/>
        <v>557.84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1130</v>
      </c>
      <c r="J46" s="123">
        <v>600</v>
      </c>
      <c r="K46" s="123">
        <v>557.84</v>
      </c>
      <c r="L46" s="123">
        <v>557.84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3330</v>
      </c>
      <c r="J47" s="126">
        <f t="shared" si="2"/>
        <v>1850</v>
      </c>
      <c r="K47" s="125">
        <f t="shared" si="2"/>
        <v>980.92000000000007</v>
      </c>
      <c r="L47" s="125">
        <f t="shared" si="2"/>
        <v>980.92000000000007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3330</v>
      </c>
      <c r="J48" s="119">
        <f t="shared" si="2"/>
        <v>1850</v>
      </c>
      <c r="K48" s="118">
        <f t="shared" si="2"/>
        <v>980.92000000000007</v>
      </c>
      <c r="L48" s="119">
        <f t="shared" si="2"/>
        <v>980.92000000000007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3330</v>
      </c>
      <c r="J49" s="119">
        <f t="shared" si="2"/>
        <v>1850</v>
      </c>
      <c r="K49" s="121">
        <f t="shared" si="2"/>
        <v>980.92000000000007</v>
      </c>
      <c r="L49" s="121">
        <f t="shared" si="2"/>
        <v>980.92000000000007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3330</v>
      </c>
      <c r="J50" s="127">
        <f>SUM(J51:J66)</f>
        <v>1850</v>
      </c>
      <c r="K50" s="128">
        <f>SUM(K51:K66)</f>
        <v>980.92000000000007</v>
      </c>
      <c r="L50" s="128">
        <f>SUM(L51:L66)</f>
        <v>980.92000000000007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280</v>
      </c>
      <c r="J56" s="123">
        <v>200</v>
      </c>
      <c r="K56" s="123">
        <v>56</v>
      </c>
      <c r="L56" s="123">
        <v>56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1700</v>
      </c>
      <c r="J60" s="123">
        <v>900</v>
      </c>
      <c r="K60" s="123">
        <v>420</v>
      </c>
      <c r="L60" s="123">
        <v>420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650</v>
      </c>
      <c r="J63" s="123">
        <v>450</v>
      </c>
      <c r="K63" s="123">
        <v>304.92</v>
      </c>
      <c r="L63" s="123">
        <v>304.92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700</v>
      </c>
      <c r="J66" s="123">
        <v>300</v>
      </c>
      <c r="K66" s="123">
        <v>200</v>
      </c>
      <c r="L66" s="123">
        <v>200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1600</v>
      </c>
      <c r="J186" s="130">
        <f>SUM(J187+J240+J305)</f>
        <v>800</v>
      </c>
      <c r="K186" s="119">
        <f>SUM(K187+K240+K305)</f>
        <v>798.6</v>
      </c>
      <c r="L186" s="118">
        <f>SUM(L187+L240+L305)</f>
        <v>798.6</v>
      </c>
      <c r="M186"/>
    </row>
    <row r="187" spans="1:13" ht="34.5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1600</v>
      </c>
      <c r="J187" s="125">
        <f>SUM(J188+J211+J218+J230+J234)</f>
        <v>800</v>
      </c>
      <c r="K187" s="125">
        <f>SUM(K188+K211+K218+K230+K234)</f>
        <v>798.6</v>
      </c>
      <c r="L187" s="125">
        <f>SUM(L188+L211+L218+L230+L234)</f>
        <v>798.6</v>
      </c>
      <c r="M187"/>
    </row>
    <row r="188" spans="1:13" ht="30.75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1600</v>
      </c>
      <c r="J188" s="130">
        <f>SUM(J189+J192+J197+J203+J208)</f>
        <v>800</v>
      </c>
      <c r="K188" s="119">
        <f>SUM(K189+K192+K197+K203+K208)</f>
        <v>798.6</v>
      </c>
      <c r="L188" s="118">
        <f>SUM(L189+L192+L197+L203+L208)</f>
        <v>798.6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1600</v>
      </c>
      <c r="J197" s="130">
        <f>J198</f>
        <v>800</v>
      </c>
      <c r="K197" s="119">
        <f>K198</f>
        <v>798.6</v>
      </c>
      <c r="L197" s="118">
        <f>L198</f>
        <v>798.6</v>
      </c>
      <c r="M197"/>
    </row>
    <row r="198" spans="1:13" ht="23.25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1600</v>
      </c>
      <c r="J198" s="118">
        <f>SUM(J199:J202)</f>
        <v>800</v>
      </c>
      <c r="K198" s="118">
        <f>SUM(K199:K202)</f>
        <v>798.6</v>
      </c>
      <c r="L198" s="118">
        <f>SUM(L199:L202)</f>
        <v>798.6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1600</v>
      </c>
      <c r="J202" s="144">
        <v>800</v>
      </c>
      <c r="K202" s="124">
        <v>798.6</v>
      </c>
      <c r="L202" s="124">
        <v>798.6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82900</v>
      </c>
      <c r="J370" s="133">
        <f>SUM(J35+J186)</f>
        <v>41790</v>
      </c>
      <c r="K370" s="133">
        <f>SUM(K35+K186)</f>
        <v>40807.049999999996</v>
      </c>
      <c r="L370" s="133">
        <f>SUM(L35+L186)</f>
        <v>40807.049999999996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Audra Saugūnaitė</cp:lastModifiedBy>
  <dcterms:created xsi:type="dcterms:W3CDTF">2024-03-04T09:28:51Z</dcterms:created>
  <dcterms:modified xsi:type="dcterms:W3CDTF">2024-07-01T07:52:50Z</dcterms:modified>
  <cp:category/>
</cp:coreProperties>
</file>