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duriai\apskaita\Audra\KONTROLĖ\Biudžetas\2024\Sąmatos vykdymo ataskaitos\III ketv\"/>
    </mc:Choice>
  </mc:AlternateContent>
  <xr:revisionPtr revIDLastSave="0" documentId="13_ncr:1_{94F1D043-DEA6-47D5-9403-23B10A0E35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0" i="1" l="1"/>
  <c r="K370" i="1"/>
  <c r="I370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J171" i="1" s="1"/>
  <c r="J170" i="1" s="1"/>
  <c r="I172" i="1"/>
  <c r="L171" i="1"/>
  <c r="K171" i="1"/>
  <c r="I171" i="1"/>
  <c r="L170" i="1"/>
  <c r="K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J160" i="1" s="1"/>
  <c r="I161" i="1"/>
  <c r="L160" i="1"/>
  <c r="K160" i="1"/>
  <c r="I160" i="1"/>
  <c r="L157" i="1"/>
  <c r="K157" i="1"/>
  <c r="J157" i="1"/>
  <c r="I157" i="1"/>
  <c r="L156" i="1"/>
  <c r="K156" i="1"/>
  <c r="J156" i="1"/>
  <c r="J155" i="1" s="1"/>
  <c r="J141" i="1" s="1"/>
  <c r="I156" i="1"/>
  <c r="L155" i="1"/>
  <c r="K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J121" i="1" s="1"/>
  <c r="J115" i="1" s="1"/>
  <c r="I122" i="1"/>
  <c r="L121" i="1"/>
  <c r="K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J106" i="1" s="1"/>
  <c r="J95" i="1" s="1"/>
  <c r="I107" i="1"/>
  <c r="L106" i="1"/>
  <c r="K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J68" i="1" s="1"/>
  <c r="J67" i="1" s="1"/>
  <c r="I74" i="1"/>
  <c r="L70" i="1"/>
  <c r="K70" i="1"/>
  <c r="J70" i="1"/>
  <c r="I70" i="1"/>
  <c r="L69" i="1"/>
  <c r="K69" i="1"/>
  <c r="J69" i="1"/>
  <c r="I69" i="1"/>
  <c r="L68" i="1"/>
  <c r="K68" i="1"/>
  <c r="I68" i="1"/>
  <c r="L67" i="1"/>
  <c r="K67" i="1"/>
  <c r="I67" i="1"/>
  <c r="L50" i="1"/>
  <c r="K50" i="1"/>
  <c r="J50" i="1"/>
  <c r="I50" i="1"/>
  <c r="L49" i="1"/>
  <c r="K49" i="1"/>
  <c r="J49" i="1"/>
  <c r="J48" i="1" s="1"/>
  <c r="J47" i="1" s="1"/>
  <c r="I49" i="1"/>
  <c r="L48" i="1"/>
  <c r="K48" i="1"/>
  <c r="I48" i="1"/>
  <c r="L47" i="1"/>
  <c r="K47" i="1"/>
  <c r="I47" i="1"/>
  <c r="L45" i="1"/>
  <c r="K45" i="1"/>
  <c r="J45" i="1"/>
  <c r="I45" i="1"/>
  <c r="L44" i="1"/>
  <c r="K44" i="1"/>
  <c r="J44" i="1"/>
  <c r="J43" i="1" s="1"/>
  <c r="I44" i="1"/>
  <c r="L43" i="1"/>
  <c r="K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J36" i="1" s="1"/>
  <c r="I37" i="1"/>
  <c r="L36" i="1"/>
  <c r="K36" i="1"/>
  <c r="I36" i="1"/>
  <c r="L35" i="1"/>
  <c r="K35" i="1"/>
  <c r="I35" i="1"/>
  <c r="J35" i="1" l="1"/>
  <c r="J370" i="1" s="1"/>
</calcChain>
</file>

<file path=xl/sharedStrings.xml><?xml version="1.0" encoding="utf-8"?>
<sst xmlns="http://schemas.openxmlformats.org/spreadsheetml/2006/main" count="393" uniqueCount="239">
  <si>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</si>
  <si>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</si>
  <si>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</si>
  <si>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</si>
  <si>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rugsėjo mėn. 30 d. ketvirčio, pusmečio, metų ataskaitos forma)</t>
  </si>
  <si>
    <t>Molėtų rajono savivaldybės kontrolės ir audito tarnyba, 188670791</t>
  </si>
  <si>
    <t>(įstaigos pavadinimas, kodas Juridinių asmenų registre, adresas)</t>
  </si>
  <si>
    <t>BIUDŽETO IŠLAIDŲ SĄMATOS VYKDYMO</t>
  </si>
  <si>
    <t>2024 M. RUGSĖJO MĖN. 30 D.</t>
  </si>
  <si>
    <t xml:space="preserve"> </t>
  </si>
  <si>
    <t>3 ketvirtis</t>
  </si>
  <si>
    <t>(metinė, ketvirtinė)</t>
  </si>
  <si>
    <t>ATASKAITA</t>
  </si>
  <si>
    <t xml:space="preserve">                                                                      (data)</t>
  </si>
  <si>
    <t>Savivaldybės institucijų ir viešojo administravimo veiklų programa</t>
  </si>
  <si>
    <t>(programos pavadinimas)</t>
  </si>
  <si>
    <t>Kodas</t>
  </si>
  <si>
    <t xml:space="preserve">              Ministerijos / Savivaldybės</t>
  </si>
  <si>
    <t>Departamento</t>
  </si>
  <si>
    <t>Kontrolės ir priežiūros institucijos</t>
  </si>
  <si>
    <t>Įstaigos</t>
  </si>
  <si>
    <t>188670791</t>
  </si>
  <si>
    <t>Programos</t>
  </si>
  <si>
    <t>2</t>
  </si>
  <si>
    <t>Finansavimo šaltinio</t>
  </si>
  <si>
    <t>Z</t>
  </si>
  <si>
    <t>Valstybės funkcijos</t>
  </si>
  <si>
    <t>01</t>
  </si>
  <si>
    <t>03</t>
  </si>
  <si>
    <t>Biudžetas(kitos reikmės)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</si>
  <si>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</si>
  <si>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</si>
  <si>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</si>
  <si>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</si>
  <si>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</si>
  <si>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</si>
  <si>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</si>
  <si>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</si>
  <si>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</si>
  <si>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</si>
  <si>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</si>
  <si>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</si>
  <si>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</si>
  <si>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</si>
  <si>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</si>
  <si>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</si>
  <si>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</si>
  <si>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</si>
  <si>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</si>
  <si>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</si>
  <si>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</si>
  <si>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</si>
  <si>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</si>
  <si>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</si>
  <si>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</si>
  <si>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</si>
  <si>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</si>
  <si>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</si>
  <si>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</si>
  <si>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</si>
  <si>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</si>
  <si>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</si>
  <si>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</si>
  <si>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</si>
  <si>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</si>
  <si>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</si>
  <si>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</si>
  <si>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</si>
  <si>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</si>
  <si>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</si>
  <si>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</si>
  <si>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</si>
  <si>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</si>
  <si>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</si>
  <si>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</si>
  <si>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</si>
  <si>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</si>
  <si>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</si>
  <si>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</si>
  <si>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</si>
  <si>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</si>
  <si>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</si>
  <si>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</si>
  <si>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</si>
  <si>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</si>
  <si>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</si>
  <si>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</si>
  <si>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</si>
  <si>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</si>
  <si>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</si>
  <si>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</si>
  <si>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</si>
  <si>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</si>
  <si>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</si>
  <si>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</si>
  <si>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</si>
  <si>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</si>
  <si>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</si>
  <si>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</si>
  <si>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</si>
  <si>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</si>
  <si>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</si>
  <si>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</si>
  <si>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</si>
  <si>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</si>
  <si>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</si>
  <si>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</si>
  <si>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</si>
  <si>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</si>
  <si>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</si>
  <si>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</si>
  <si>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</si>
  <si>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</si>
  <si>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</si>
  <si>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</si>
  <si>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</si>
  <si>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</si>
  <si>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</si>
  <si>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</si>
  <si>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</si>
  <si>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</si>
  <si>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</si>
  <si>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</si>
  <si>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</si>
  <si>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</si>
  <si>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</si>
  <si>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</si>
  <si>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</si>
  <si>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</si>
  <si>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</si>
  <si>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</si>
  <si>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</si>
  <si>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</si>
  <si>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</si>
  <si>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</si>
  <si>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</si>
  <si>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</si>
  <si>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</si>
  <si>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</si>
  <si>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</si>
  <si>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</si>
  <si>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</si>
  <si>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</si>
  <si>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</si>
  <si>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</si>
  <si>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</si>
  <si>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</si>
  <si>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</si>
  <si>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</si>
  <si>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</si>
  <si>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</si>
  <si>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</si>
  <si>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</si>
  <si>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</si>
  <si>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</si>
  <si>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</si>
  <si>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</si>
  <si>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</si>
  <si>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</si>
  <si>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</si>
  <si>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</si>
  <si>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</si>
  <si>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</si>
  <si>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</si>
  <si>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</si>
  <si>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</si>
  <si>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</si>
  <si>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</si>
  <si>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</si>
  <si>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</si>
  <si>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</si>
  <si>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</si>
  <si>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</si>
  <si>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</si>
  <si>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</si>
  <si>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</si>
  <si>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</si>
  <si>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</si>
  <si>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</si>
  <si>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</si>
  <si>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</si>
  <si>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</si>
  <si>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</si>
  <si>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</si>
  <si>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</si>
  <si>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</si>
  <si>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</si>
  <si>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</si>
  <si>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</si>
  <si>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</si>
  <si>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</si>
  <si>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</si>
  <si>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</si>
  <si>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</si>
  <si>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</si>
  <si>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</si>
  <si>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</si>
  <si>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</si>
  <si>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</si>
  <si>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</si>
  <si>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</si>
  <si>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</si>
  <si>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</si>
  <si>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</si>
  <si>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</si>
  <si>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</si>
  <si>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</si>
  <si>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</si>
  <si>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</si>
  <si>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</si>
  <si>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</si>
  <si>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</si>
  <si>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</si>
  <si>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</si>
  <si>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</si>
  <si>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</si>
  <si>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</si>
  <si>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</si>
  <si>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</si>
  <si>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</si>
  <si>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</si>
  <si>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</si>
  <si>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</si>
  <si>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</si>
  <si>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</si>
  <si>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</si>
  <si>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</si>
  <si>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</si>
  <si>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</si>
  <si>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Kontrolierė</t>
  </si>
  <si>
    <t>Elena Putnienė</t>
  </si>
  <si>
    <t xml:space="preserve">      (įstaigos vadovo ar jo įgalioto asmens pareigų  pavadinimas)</t>
  </si>
  <si>
    <t>(parašas)</t>
  </si>
  <si>
    <t>(vardas ir pavardė)</t>
  </si>
  <si>
    <t>Finansinės apskaitos skyriaus specialistė</t>
  </si>
  <si>
    <t>Audra Saugūnaitė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</si>
  <si>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</si>
  <si>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</si>
  <si>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2024.10.03 Nr.________________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</si>
</sst>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workbookViewId="0">
      <selection activeCell="A23" sqref="A23:L23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238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12" customHeight="1">
      <c r="A28" s="152" t="s">
        <v>9</v>
      </c>
      <c r="B28" s="152"/>
      <c r="C28" s="152"/>
      <c r="D28" s="152"/>
      <c r="E28" s="152"/>
      <c r="F28" s="152"/>
      <c r="G28" s="152"/>
      <c r="H28" s="152"/>
      <c r="I28" s="152"/>
      <c r="J28" s="31" t="s">
        <v>22</v>
      </c>
      <c r="K28" s="32" t="s">
        <v>23</v>
      </c>
      <c r="L28" s="27"/>
      <c r="M28" s="23"/>
    </row>
    <row r="29" spans="1:13" ht="12.75" customHeight="1">
      <c r="F29" s="1"/>
      <c r="G29" s="33" t="s">
        <v>24</v>
      </c>
      <c r="H29" s="34" t="s">
        <v>25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26</v>
      </c>
      <c r="H30" s="181"/>
      <c r="I30" s="149" t="s">
        <v>27</v>
      </c>
      <c r="J30" s="150" t="s">
        <v>27</v>
      </c>
      <c r="K30" s="151" t="s">
        <v>27</v>
      </c>
      <c r="L30" s="151" t="s">
        <v>28</v>
      </c>
      <c r="M30" s="23"/>
    </row>
    <row r="31" spans="1:13" ht="14.25" customHeight="1">
      <c r="A31" s="37" t="s">
        <v>29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30</v>
      </c>
      <c r="M31" s="42"/>
    </row>
    <row r="32" spans="1:13" ht="24" customHeight="1">
      <c r="A32" s="159" t="s">
        <v>31</v>
      </c>
      <c r="B32" s="160"/>
      <c r="C32" s="160"/>
      <c r="D32" s="160"/>
      <c r="E32" s="160"/>
      <c r="F32" s="160"/>
      <c r="G32" s="163" t="s">
        <v>32</v>
      </c>
      <c r="H32" s="165" t="s">
        <v>33</v>
      </c>
      <c r="I32" s="167" t="s">
        <v>34</v>
      </c>
      <c r="J32" s="168"/>
      <c r="K32" s="169" t="s">
        <v>35</v>
      </c>
      <c r="L32" s="171" t="s">
        <v>36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37</v>
      </c>
      <c r="J33" s="44" t="s">
        <v>38</v>
      </c>
      <c r="K33" s="170"/>
      <c r="L33" s="172"/>
    </row>
    <row r="34" spans="1:18" ht="11.25" customHeight="1">
      <c r="A34" s="153" t="s">
        <v>39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40</v>
      </c>
      <c r="J34" s="48" t="s">
        <v>41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42</v>
      </c>
      <c r="H35" s="54">
        <v>1</v>
      </c>
      <c r="I35" s="118">
        <f>SUM(I36+I47+I67+I88+I95+I115+I141+I160+I170)</f>
        <v>81300</v>
      </c>
      <c r="J35" s="118">
        <f>SUM(J36+J47+J67+J88+J95+J115+J141+J160+J170)</f>
        <v>61390</v>
      </c>
      <c r="K35" s="119">
        <f>SUM(K36+K47+K67+K88+K95+K115+K141+K160+K170)</f>
        <v>58273.61</v>
      </c>
      <c r="L35" s="118">
        <f>SUM(L36+L47+L67+L88+L95+L115+L141+L160+L170)</f>
        <v>58273.61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43</v>
      </c>
      <c r="H36" s="54">
        <v>2</v>
      </c>
      <c r="I36" s="118">
        <f>SUM(I37+I43)</f>
        <v>77970</v>
      </c>
      <c r="J36" s="118">
        <f>SUM(J37+J43)</f>
        <v>58740</v>
      </c>
      <c r="K36" s="120">
        <f>SUM(K37+K43)</f>
        <v>57030.23</v>
      </c>
      <c r="L36" s="121">
        <f>SUM(L37+L43)</f>
        <v>57030.23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44</v>
      </c>
      <c r="H37" s="54">
        <v>3</v>
      </c>
      <c r="I37" s="118">
        <f>SUM(I38)</f>
        <v>76840</v>
      </c>
      <c r="J37" s="118">
        <f>SUM(J38)</f>
        <v>57840</v>
      </c>
      <c r="K37" s="119">
        <f>SUM(K38)</f>
        <v>56215.07</v>
      </c>
      <c r="L37" s="118">
        <f>SUM(L38)</f>
        <v>56215.07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44</v>
      </c>
      <c r="H38" s="54">
        <v>4</v>
      </c>
      <c r="I38" s="118">
        <f>SUM(I39+I41)</f>
        <v>76840</v>
      </c>
      <c r="J38" s="118">
        <f t="shared" ref="J38:L39" si="0">SUM(J39)</f>
        <v>57840</v>
      </c>
      <c r="K38" s="118">
        <f t="shared" si="0"/>
        <v>56215.07</v>
      </c>
      <c r="L38" s="118">
        <f t="shared" si="0"/>
        <v>56215.07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45</v>
      </c>
      <c r="H39" s="54">
        <v>5</v>
      </c>
      <c r="I39" s="119">
        <f>SUM(I40)</f>
        <v>76840</v>
      </c>
      <c r="J39" s="119">
        <f t="shared" si="0"/>
        <v>57840</v>
      </c>
      <c r="K39" s="119">
        <f t="shared" si="0"/>
        <v>56215.07</v>
      </c>
      <c r="L39" s="119">
        <f t="shared" si="0"/>
        <v>56215.07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45</v>
      </c>
      <c r="H40" s="54">
        <v>6</v>
      </c>
      <c r="I40" s="122">
        <v>76840</v>
      </c>
      <c r="J40" s="123">
        <v>57840</v>
      </c>
      <c r="K40" s="123">
        <v>56215.07</v>
      </c>
      <c r="L40" s="123">
        <v>56215.07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46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46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47</v>
      </c>
      <c r="H43" s="54">
        <v>9</v>
      </c>
      <c r="I43" s="119">
        <f t="shared" ref="I43:L45" si="1">I44</f>
        <v>1130</v>
      </c>
      <c r="J43" s="118">
        <f t="shared" si="1"/>
        <v>900</v>
      </c>
      <c r="K43" s="119">
        <f t="shared" si="1"/>
        <v>815.16</v>
      </c>
      <c r="L43" s="118">
        <f t="shared" si="1"/>
        <v>815.16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47</v>
      </c>
      <c r="H44" s="54">
        <v>10</v>
      </c>
      <c r="I44" s="119">
        <f t="shared" si="1"/>
        <v>1130</v>
      </c>
      <c r="J44" s="118">
        <f t="shared" si="1"/>
        <v>900</v>
      </c>
      <c r="K44" s="118">
        <f t="shared" si="1"/>
        <v>815.16</v>
      </c>
      <c r="L44" s="118">
        <f t="shared" si="1"/>
        <v>815.16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47</v>
      </c>
      <c r="H45" s="54">
        <v>11</v>
      </c>
      <c r="I45" s="118">
        <f t="shared" si="1"/>
        <v>1130</v>
      </c>
      <c r="J45" s="118">
        <f t="shared" si="1"/>
        <v>900</v>
      </c>
      <c r="K45" s="118">
        <f t="shared" si="1"/>
        <v>815.16</v>
      </c>
      <c r="L45" s="118">
        <f t="shared" si="1"/>
        <v>815.16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47</v>
      </c>
      <c r="H46" s="54">
        <v>12</v>
      </c>
      <c r="I46" s="124">
        <v>1130</v>
      </c>
      <c r="J46" s="123">
        <v>900</v>
      </c>
      <c r="K46" s="123">
        <v>815.16</v>
      </c>
      <c r="L46" s="123">
        <v>815.16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48</v>
      </c>
      <c r="H47" s="54">
        <v>13</v>
      </c>
      <c r="I47" s="125">
        <f t="shared" ref="I47:L49" si="2">I48</f>
        <v>3330</v>
      </c>
      <c r="J47" s="126">
        <f t="shared" si="2"/>
        <v>2650</v>
      </c>
      <c r="K47" s="125">
        <f t="shared" si="2"/>
        <v>1243.3800000000001</v>
      </c>
      <c r="L47" s="125">
        <f t="shared" si="2"/>
        <v>1243.3800000000001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48</v>
      </c>
      <c r="H48" s="54">
        <v>14</v>
      </c>
      <c r="I48" s="118">
        <f t="shared" si="2"/>
        <v>3330</v>
      </c>
      <c r="J48" s="119">
        <f t="shared" si="2"/>
        <v>2650</v>
      </c>
      <c r="K48" s="118">
        <f t="shared" si="2"/>
        <v>1243.3800000000001</v>
      </c>
      <c r="L48" s="119">
        <f t="shared" si="2"/>
        <v>1243.3800000000001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48</v>
      </c>
      <c r="H49" s="54">
        <v>15</v>
      </c>
      <c r="I49" s="118">
        <f t="shared" si="2"/>
        <v>3330</v>
      </c>
      <c r="J49" s="119">
        <f t="shared" si="2"/>
        <v>2650</v>
      </c>
      <c r="K49" s="121">
        <f t="shared" si="2"/>
        <v>1243.3800000000001</v>
      </c>
      <c r="L49" s="121">
        <f t="shared" si="2"/>
        <v>1243.3800000000001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48</v>
      </c>
      <c r="H50" s="54">
        <v>16</v>
      </c>
      <c r="I50" s="127">
        <f>SUM(I51:I66)</f>
        <v>3330</v>
      </c>
      <c r="J50" s="127">
        <f>SUM(J51:J66)</f>
        <v>2650</v>
      </c>
      <c r="K50" s="128">
        <f>SUM(K51:K66)</f>
        <v>1243.3800000000001</v>
      </c>
      <c r="L50" s="128">
        <f>SUM(L51:L66)</f>
        <v>1243.3800000000001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49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50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51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52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53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54</v>
      </c>
      <c r="H56" s="54">
        <v>22</v>
      </c>
      <c r="I56" s="124">
        <v>280</v>
      </c>
      <c r="J56" s="123">
        <v>200</v>
      </c>
      <c r="K56" s="123">
        <v>56</v>
      </c>
      <c r="L56" s="123">
        <v>56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55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56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57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58</v>
      </c>
      <c r="H60" s="54">
        <v>26</v>
      </c>
      <c r="I60" s="124">
        <v>1700</v>
      </c>
      <c r="J60" s="123">
        <v>1400</v>
      </c>
      <c r="K60" s="123">
        <v>530</v>
      </c>
      <c r="L60" s="123">
        <v>530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59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60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61</v>
      </c>
      <c r="H63" s="54">
        <v>29</v>
      </c>
      <c r="I63" s="124">
        <v>650</v>
      </c>
      <c r="J63" s="123">
        <v>550</v>
      </c>
      <c r="K63" s="123">
        <v>457.38</v>
      </c>
      <c r="L63" s="123">
        <v>457.38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62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63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64</v>
      </c>
      <c r="H66" s="54">
        <v>32</v>
      </c>
      <c r="I66" s="124">
        <v>700</v>
      </c>
      <c r="J66" s="123">
        <v>500</v>
      </c>
      <c r="K66" s="123">
        <v>200</v>
      </c>
      <c r="L66" s="123">
        <v>200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65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66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67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67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68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69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70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71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71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68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69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70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72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73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74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75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76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77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77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77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77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78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79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79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79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80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81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82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83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84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84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84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85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86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87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87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87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88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89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90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91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91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91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92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93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93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93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94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95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96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96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96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97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98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99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99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99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99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100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100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100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100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101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101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101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101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102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102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102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103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104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104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104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104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105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106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106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106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107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108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109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110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110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111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112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113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113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113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114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114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114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115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116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117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117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118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118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119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120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121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122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122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122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123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124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124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124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124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125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126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126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127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128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129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130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131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132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133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134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customHeight="1">
      <c r="A186" s="50">
        <v>3</v>
      </c>
      <c r="B186" s="52"/>
      <c r="C186" s="50"/>
      <c r="D186" s="51"/>
      <c r="E186" s="51"/>
      <c r="F186" s="53"/>
      <c r="G186" s="91" t="s">
        <v>135</v>
      </c>
      <c r="H186" s="54">
        <v>152</v>
      </c>
      <c r="I186" s="118">
        <f>SUM(I187+I240+I305)</f>
        <v>1600</v>
      </c>
      <c r="J186" s="130">
        <f>SUM(J187+J240+J305)</f>
        <v>800</v>
      </c>
      <c r="K186" s="119">
        <f>SUM(K187+K240+K305)</f>
        <v>798.6</v>
      </c>
      <c r="L186" s="118">
        <f>SUM(L187+L240+L305)</f>
        <v>798.6</v>
      </c>
      <c r="M186"/>
    </row>
    <row r="187" spans="1:13" ht="34.5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136</v>
      </c>
      <c r="H187" s="54">
        <v>153</v>
      </c>
      <c r="I187" s="118">
        <f>SUM(I188+I211+I218+I230+I234)</f>
        <v>1600</v>
      </c>
      <c r="J187" s="125">
        <f>SUM(J188+J211+J218+J230+J234)</f>
        <v>800</v>
      </c>
      <c r="K187" s="125">
        <f>SUM(K188+K211+K218+K230+K234)</f>
        <v>798.6</v>
      </c>
      <c r="L187" s="125">
        <f>SUM(L188+L211+L218+L230+L234)</f>
        <v>798.6</v>
      </c>
      <c r="M187"/>
    </row>
    <row r="188" spans="1:13" ht="30.75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137</v>
      </c>
      <c r="H188" s="54">
        <v>154</v>
      </c>
      <c r="I188" s="125">
        <f>SUM(I189+I192+I197+I203+I208)</f>
        <v>1600</v>
      </c>
      <c r="J188" s="130">
        <f>SUM(J189+J192+J197+J203+J208)</f>
        <v>800</v>
      </c>
      <c r="K188" s="119">
        <f>SUM(K189+K192+K197+K203+K208)</f>
        <v>798.6</v>
      </c>
      <c r="L188" s="118">
        <f>SUM(L189+L192+L197+L203+L208)</f>
        <v>798.6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138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138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138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139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139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140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141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142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143</v>
      </c>
      <c r="H197" s="54">
        <v>163</v>
      </c>
      <c r="I197" s="118">
        <f>I198</f>
        <v>1600</v>
      </c>
      <c r="J197" s="130">
        <f>J198</f>
        <v>800</v>
      </c>
      <c r="K197" s="119">
        <f>K198</f>
        <v>798.6</v>
      </c>
      <c r="L197" s="118">
        <f>L198</f>
        <v>798.6</v>
      </c>
      <c r="M197"/>
    </row>
    <row r="198" spans="1:13" ht="23.25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143</v>
      </c>
      <c r="H198" s="54">
        <v>164</v>
      </c>
      <c r="I198" s="118">
        <f>SUM(I199:I202)</f>
        <v>1600</v>
      </c>
      <c r="J198" s="118">
        <f>SUM(J199:J202)</f>
        <v>800</v>
      </c>
      <c r="K198" s="118">
        <f>SUM(K199:K202)</f>
        <v>798.6</v>
      </c>
      <c r="L198" s="118">
        <f>SUM(L199:L202)</f>
        <v>798.6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144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145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146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147</v>
      </c>
      <c r="H202" s="54">
        <v>168</v>
      </c>
      <c r="I202" s="143">
        <v>1600</v>
      </c>
      <c r="J202" s="144">
        <v>800</v>
      </c>
      <c r="K202" s="124">
        <v>798.6</v>
      </c>
      <c r="L202" s="124">
        <v>798.6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148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148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149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150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151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152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152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152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153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153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153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154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155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156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157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158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159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159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159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160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160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161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162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163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164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165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160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166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166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167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167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168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168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168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169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170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171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172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173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174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175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175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176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177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178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179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180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181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182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182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183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184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185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185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186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187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188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188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189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190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191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191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191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192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192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192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193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193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194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195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196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197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175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175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198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177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178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179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180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199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200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200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201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202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203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203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204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205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206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206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207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208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209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209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209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192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192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192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193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193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194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195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210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211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197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175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175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198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177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178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179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180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199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212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212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213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214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215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215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216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217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218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218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219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220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221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221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222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192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192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192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223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223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224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225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226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174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174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175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198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177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178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179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180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199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212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212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213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214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215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215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216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217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218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218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219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227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221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221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221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192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192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192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223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223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224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225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228</v>
      </c>
      <c r="H370" s="54">
        <v>336</v>
      </c>
      <c r="I370" s="133">
        <f>SUM(I35+I186)</f>
        <v>82900</v>
      </c>
      <c r="J370" s="133">
        <f>SUM(J35+J186)</f>
        <v>62190</v>
      </c>
      <c r="K370" s="133">
        <f>SUM(K35+K186)</f>
        <v>59072.21</v>
      </c>
      <c r="L370" s="133">
        <f>SUM(L35+L186)</f>
        <v>59072.21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229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230</v>
      </c>
      <c r="K372" s="173"/>
      <c r="L372" s="173"/>
    </row>
    <row r="373" spans="1:13" ht="18.75" customHeight="1">
      <c r="A373" s="113"/>
      <c r="B373" s="113"/>
      <c r="C373" s="113"/>
      <c r="D373" s="176" t="s">
        <v>231</v>
      </c>
      <c r="E373" s="176"/>
      <c r="F373" s="176"/>
      <c r="G373" s="176"/>
      <c r="H373"/>
      <c r="I373" s="114" t="s">
        <v>232</v>
      </c>
      <c r="K373" s="156" t="s">
        <v>233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234</v>
      </c>
      <c r="B375" s="175"/>
      <c r="C375" s="175"/>
      <c r="D375" s="175"/>
      <c r="E375" s="175"/>
      <c r="F375" s="175"/>
      <c r="G375" s="175"/>
      <c r="I375" s="115"/>
      <c r="J375" s="174" t="s">
        <v>235</v>
      </c>
      <c r="K375" s="174"/>
      <c r="L375" s="174"/>
    </row>
    <row r="376" spans="1:13" ht="33.75" customHeight="1">
      <c r="D376" s="157" t="s">
        <v>236</v>
      </c>
      <c r="E376" s="158"/>
      <c r="F376" s="158"/>
      <c r="G376" s="158"/>
      <c r="H376" s="116"/>
      <c r="I376" s="117" t="s">
        <v>232</v>
      </c>
      <c r="K376" s="156" t="s">
        <v>233</v>
      </c>
      <c r="L376" s="156"/>
    </row>
    <row r="377" spans="1:13" ht="7.5" customHeight="1"/>
    <row r="378" spans="1:13" ht="8.25" customHeight="1">
      <c r="H378" s="1" t="s">
        <v>237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Audra Saugūnaitė</cp:lastModifiedBy>
  <dcterms:created xsi:type="dcterms:W3CDTF">2024-03-04T09:28:51Z</dcterms:created>
  <dcterms:modified xsi:type="dcterms:W3CDTF">2024-10-02T13:03:15Z</dcterms:modified>
  <cp:category/>
</cp:coreProperties>
</file>