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URIAI\apskaita\Ramune\_Finansų įsakymai ir ataskaitos\_2024\VSAFAS\II ketv\"/>
    </mc:Choice>
  </mc:AlternateContent>
  <xr:revisionPtr revIDLastSave="0" documentId="8_{6848191B-4F57-4F2B-81B9-78FFF2B3F9FD}" xr6:coauthVersionLast="47" xr6:coauthVersionMax="47" xr10:uidLastSave="{00000000-0000-0000-0000-000000000000}"/>
  <bookViews>
    <workbookView xWindow="735" yWindow="735" windowWidth="28800" windowHeight="15345" xr2:uid="{01B4E92C-D236-4A95-B4DD-EC7416B9A54D}"/>
  </bookViews>
  <sheets>
    <sheet name="2 priedas" sheetId="1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J31" i="1"/>
  <c r="I31" i="1"/>
  <c r="J28" i="1"/>
  <c r="J21" i="1" s="1"/>
  <c r="J46" i="1" s="1"/>
  <c r="J54" i="1" s="1"/>
  <c r="J56" i="1" s="1"/>
  <c r="I28" i="1"/>
  <c r="J22" i="1"/>
  <c r="I22" i="1"/>
  <c r="I21" i="1" l="1"/>
  <c r="I46" i="1" s="1"/>
  <c r="I54" i="1" s="1"/>
  <c r="I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8975221B-16DD-4EF3-BEB1-AC1E5AF5AF0F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2C033957-57A6-46B4-A770-59396398DFBA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C7B635D5-0C5D-45B9-8643-2A25E8383096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E8CCF48C-A68B-4E6B-B117-25C347B20BA8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D3734A71-D704-46BD-8C2B-3AB28E6578A1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44DC1D8D-3737-447F-A7CC-3DEB6E54BBA1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2647ECBF-9714-4A57-9649-AF303FF57968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EC9B9FFA-9E51-4880-8C4B-39D5115A57F4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2472C211-EEDB-4A81-B66E-AB37C66CCB8D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B2D3232D-9022-425E-8077-CD3B2DD91C27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28F87EC1-90BC-4164-8921-10D903BC064D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E37C640F-193A-44B3-B51E-C05491F583DA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18320589-2BE3-4BF3-B7BA-4FF4834E0FCC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59B4FC36-EBA9-4AA4-A4CC-0DE41B3A743F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5F412418-13F6-4B31-9870-8D795B47771E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8ED3B650-05D2-46DB-B9D7-89FDA99C4212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74297A31-A052-4FEF-B779-997FF4C8734B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2A4073C3-444E-45AC-BE86-F04769C6C2E5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9A051012-49AD-46CD-82B1-9630179C28AF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A5472B36-BB81-44CD-8557-A7E21D4984C9}">
      <text>
        <r>
          <rPr>
            <sz val="9"/>
            <color indexed="8"/>
            <rFont val="Tahoma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<sst xmlns="http://schemas.openxmlformats.org/spreadsheetml/2006/main" count="149" uniqueCount="111">
  <si>
    <t/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</si>
  <si>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</si>
  <si>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</si>
  <si>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</si>
  <si>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</si>
  <si>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Molėtų rajono savivaldybės administracija</t>
  </si>
  <si>
    <t>(viešojo sektoriaus subjekto arba viešojo sektoriaus subjektų grupės pavadinimas)</t>
  </si>
  <si>
    <t>Įm.k.188712799 Vilniaus g. 44, LT-33140 Molėtai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</si>
  <si>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</si>
  <si>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</si>
  <si>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</si>
  <si>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2024-06-30 D. DUOMENIS</t>
  </si>
  <si>
    <t>2024-07-22  Nr.____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</si>
  <si>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</si>
  <si>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</si>
  <si>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</si>
  <si>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</si>
  <si>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</si>
  <si>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</si>
  <si>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</si>
  <si>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</si>
  <si>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</si>
  <si>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</si>
  <si>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</si>
  <si>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</si>
  <si>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</si>
  <si>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</si>
  <si>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</si>
  <si>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</si>
  <si>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</si>
  <si>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</si>
  <si>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</si>
  <si>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</si>
  <si>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</si>
  <si>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</si>
  <si>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</si>
  <si>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</si>
  <si>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</si>
  <si>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</si>
  <si>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</si>
  <si>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</si>
  <si>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</si>
  <si>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</si>
  <si>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</si>
  <si>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</si>
  <si>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</si>
  <si>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</si>
  <si>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</si>
  <si>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</si>
  <si>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</si>
  <si>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</si>
  <si>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</si>
  <si>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</si>
  <si>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</si>
  <si>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</si>
  <si>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</si>
  <si>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</si>
  <si>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</si>
  <si>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</si>
  <si>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</si>
  <si>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</si>
  <si>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</si>
  <si>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</si>
  <si>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</si>
  <si>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</si>
  <si>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</si>
  <si>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</si>
  <si>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</si>
  <si>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</si>
  <si>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</si>
  <si>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0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</si>
  <si>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</si>
  <si>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</si>
  <si>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</si>
  <si>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</si>
  <si>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</si>
  <si>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</si>
  <si>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</si>
  <si>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</si>
  <si>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</si>
  <si>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</si>
  <si>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</si>
  <si>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</si>
  <si>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</si>
  <si>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</si>
  <si>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</si>
  <si>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</si>
  <si>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</si>
  <si>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</si>
  <si>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</si>
  <si>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</si>
  <si>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</si>
  <si>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</si>
  <si>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</si>
  <si>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</si>
  <si>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</si>
  <si>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</si>
  <si>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</si>
  <si>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</si>
  <si>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</si>
  <si>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</si>
  <si>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</si>
  <si>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</si>
  <si>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</si>
  <si>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Sigitas Žvinys</t>
  </si>
  <si>
    <t xml:space="preserve">(viešojo sektoriaus subjekto vadovas arba jo įgaliotas administracijos vadovas)                           </t>
  </si>
  <si>
    <t>(parašas)</t>
  </si>
  <si>
    <t>(vardas ir pavardė)</t>
  </si>
  <si>
    <t>Ramunė Vidžiūnienė</t>
  </si>
  <si>
    <t xml:space="preserve">vyriausiasis buhalteris (buhalteris)                                                                                      </t>
  </si>
  <si>
    <t xml:space="preserve">  (parašas)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</si>
</sst>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11"/>
      <color theme="1"/>
      <name val="Aptos Narrow"/>
      <family val="2"/>
      <charset val="186"/>
      <scheme val="minor"/>
    </font>
    <font>
      <sz val="18"/>
      <color theme="3"/>
      <name val="Aptos Display"/>
      <family val="2"/>
      <charset val="186"/>
      <scheme val="major"/>
    </font>
    <font>
      <b/>
      <sz val="15"/>
      <color theme="3"/>
      <name val="Aptos Narrow"/>
      <family val="2"/>
      <charset val="186"/>
      <scheme val="minor"/>
    </font>
    <font>
      <b/>
      <sz val="13"/>
      <color theme="3"/>
      <name val="Aptos Narrow"/>
      <family val="2"/>
      <charset val="186"/>
      <scheme val="minor"/>
    </font>
    <font>
      <b/>
      <sz val="11"/>
      <color theme="3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color rgb="FF9C0006"/>
      <name val="Aptos Narrow"/>
      <family val="2"/>
      <charset val="186"/>
      <scheme val="minor"/>
    </font>
    <font>
      <sz val="11"/>
      <color rgb="FF9C5700"/>
      <name val="Aptos Narrow"/>
      <family val="2"/>
      <charset val="186"/>
      <scheme val="minor"/>
    </font>
    <font>
      <sz val="11"/>
      <color rgb="FF3F3F76"/>
      <name val="Aptos Narrow"/>
      <family val="2"/>
      <charset val="186"/>
      <scheme val="minor"/>
    </font>
    <font>
      <b/>
      <sz val="11"/>
      <color rgb="FF3F3F3F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rgb="FFFA7D00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10"/>
      <name val="Times New Roman"/>
      <family val="1"/>
      <charset val="186"/>
    </font>
    <font>
      <sz val="9"/>
      <color indexed="8"/>
      <name val="Tahom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right" vertical="center"/>
    </xf>
    <xf numFmtId="2" fontId="18" fillId="33" borderId="16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2" fontId="18" fillId="0" borderId="12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30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 vertical="top" wrapText="1"/>
    </xf>
    <xf numFmtId="0" fontId="30" fillId="0" borderId="11" xfId="0" applyFont="1" applyFill="1" applyBorder="1" applyAlignment="1">
      <alignment horizontal="center" vertical="top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446C2-74CF-42EA-83DA-E55B81D9D832}">
  <dimension ref="B1:J64"/>
  <sheetViews>
    <sheetView showGridLines="0" tabSelected="1" zoomScaleSheetLayoutView="100" workbookViewId="0">
      <selection activeCell="L1" sqref="L1:L1048576"/>
    </sheetView>
  </sheetViews>
  <sheetFormatPr defaultRowHeight="12.75"/>
  <cols>
    <col min="1" max="1" width="3.140625" style="1" customWidth="1"/>
    <col min="2" max="2" width="8" style="1" customWidth="1"/>
    <col min="3" max="3" width="1.5703125" style="1" hidden="1" customWidth="1"/>
    <col min="4" max="4" width="30.140625" style="1" customWidth="1"/>
    <col min="5" max="5" width="18.28515625" style="1" customWidth="1"/>
    <col min="6" max="6" width="9.140625" style="1" hidden="1" customWidth="1"/>
    <col min="7" max="7" width="11.7109375" style="1" customWidth="1"/>
    <col min="8" max="8" width="13.140625" style="1" customWidth="1"/>
    <col min="9" max="9" width="14.7109375" style="1" customWidth="1"/>
    <col min="10" max="10" width="15.85546875" style="1" customWidth="1"/>
    <col min="11" max="16384" width="9.140625" style="1"/>
  </cols>
  <sheetData>
    <row r="1" spans="2:10" ht="30" customHeight="1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2:10" ht="15.75" customHeight="1">
      <c r="E2" s="3"/>
      <c r="H2" s="4" t="s">
        <v>1</v>
      </c>
      <c r="I2" s="5"/>
      <c r="J2" s="5"/>
    </row>
    <row r="3" spans="2:10" ht="15.75" customHeight="1">
      <c r="H3" s="4" t="s">
        <v>2</v>
      </c>
      <c r="I3" s="5"/>
      <c r="J3" s="5"/>
    </row>
    <row r="4" spans="2:10" ht="4.5" customHeight="1"/>
    <row r="5" spans="2:10" ht="15.75" customHeight="1">
      <c r="B5" s="6" t="s">
        <v>3</v>
      </c>
      <c r="C5" s="6"/>
      <c r="D5" s="6"/>
      <c r="E5" s="6"/>
      <c r="F5" s="6"/>
      <c r="G5" s="6"/>
      <c r="H5" s="6"/>
      <c r="I5" s="6"/>
      <c r="J5" s="6"/>
    </row>
    <row r="6" spans="2:10" ht="15.75" customHeight="1">
      <c r="B6" s="7" t="s">
        <v>4</v>
      </c>
      <c r="C6" s="7"/>
      <c r="D6" s="7"/>
      <c r="E6" s="7"/>
      <c r="F6" s="7"/>
      <c r="G6" s="7"/>
      <c r="H6" s="7"/>
      <c r="I6" s="7"/>
      <c r="J6" s="7"/>
    </row>
    <row r="7" spans="2:10" ht="15.75" customHeight="1">
      <c r="B7" s="8" t="s">
        <v>5</v>
      </c>
      <c r="C7" s="8"/>
      <c r="D7" s="8"/>
      <c r="E7" s="8"/>
      <c r="F7" s="8"/>
      <c r="G7" s="8"/>
      <c r="H7" s="8"/>
      <c r="I7" s="8"/>
      <c r="J7" s="8"/>
    </row>
    <row r="8" spans="2:10" ht="15" customHeight="1">
      <c r="B8" s="9" t="s">
        <v>6</v>
      </c>
      <c r="C8" s="9"/>
      <c r="D8" s="9"/>
      <c r="E8" s="9"/>
      <c r="F8" s="9"/>
      <c r="G8" s="9"/>
      <c r="H8" s="9"/>
      <c r="I8" s="9"/>
      <c r="J8" s="9"/>
    </row>
    <row r="9" spans="2:10" ht="15" customHeight="1">
      <c r="B9" s="10" t="s">
        <v>7</v>
      </c>
      <c r="C9" s="10"/>
      <c r="D9" s="10"/>
      <c r="E9" s="10"/>
      <c r="F9" s="10"/>
      <c r="G9" s="10"/>
      <c r="H9" s="10"/>
      <c r="I9" s="10"/>
      <c r="J9" s="10"/>
    </row>
    <row r="10" spans="2:10" ht="15" customHeight="1">
      <c r="B10" s="9" t="s">
        <v>8</v>
      </c>
      <c r="C10" s="9"/>
      <c r="D10" s="9"/>
      <c r="E10" s="9"/>
      <c r="F10" s="9"/>
      <c r="G10" s="9"/>
      <c r="H10" s="9"/>
      <c r="I10" s="9"/>
      <c r="J10" s="9"/>
    </row>
    <row r="11" spans="2:10" ht="15" customHeight="1">
      <c r="B11" s="12" t="s">
        <v>9</v>
      </c>
      <c r="C11" s="12"/>
      <c r="D11" s="12"/>
      <c r="E11" s="12"/>
      <c r="F11" s="12"/>
      <c r="G11" s="12"/>
      <c r="H11" s="12"/>
      <c r="I11" s="12"/>
      <c r="J11" s="12"/>
    </row>
    <row r="12" spans="2:10" ht="12" customHeight="1">
      <c r="B12" s="13"/>
      <c r="C12" s="13"/>
      <c r="D12" s="13"/>
      <c r="E12" s="13"/>
      <c r="F12" s="13"/>
      <c r="G12" s="13"/>
      <c r="H12" s="13"/>
      <c r="I12" s="13"/>
      <c r="J12" s="13"/>
    </row>
    <row r="13" spans="2:10" ht="15" customHeight="1">
      <c r="B13" s="14" t="s">
        <v>10</v>
      </c>
      <c r="C13" s="14"/>
      <c r="D13" s="14"/>
      <c r="E13" s="14"/>
      <c r="F13" s="14"/>
      <c r="G13" s="14"/>
      <c r="H13" s="14"/>
      <c r="I13" s="14"/>
      <c r="J13" s="14"/>
    </row>
    <row r="14" spans="2:10" ht="9.75" customHeight="1">
      <c r="B14" s="12"/>
      <c r="C14" s="12"/>
      <c r="D14" s="12"/>
      <c r="E14" s="12"/>
      <c r="F14" s="12"/>
      <c r="G14" s="12"/>
      <c r="H14" s="12"/>
      <c r="I14" s="12"/>
      <c r="J14" s="12"/>
    </row>
    <row r="15" spans="2:10" ht="15" customHeight="1">
      <c r="B15" s="14" t="s">
        <v>11</v>
      </c>
      <c r="C15" s="14"/>
      <c r="D15" s="14"/>
      <c r="E15" s="14"/>
      <c r="F15" s="14"/>
      <c r="G15" s="14"/>
      <c r="H15" s="14"/>
      <c r="I15" s="14"/>
      <c r="J15" s="14"/>
    </row>
    <row r="16" spans="2:10" ht="9.75" customHeight="1">
      <c r="B16" s="11"/>
      <c r="C16" s="15"/>
      <c r="D16" s="15"/>
      <c r="E16" s="15"/>
      <c r="F16" s="15"/>
      <c r="G16" s="15"/>
      <c r="H16" s="15"/>
      <c r="I16" s="15"/>
      <c r="J16" s="15"/>
    </row>
    <row r="17" spans="2:10" ht="15" customHeight="1">
      <c r="B17" s="16" t="s">
        <v>12</v>
      </c>
      <c r="C17" s="16"/>
      <c r="D17" s="16"/>
      <c r="E17" s="16"/>
      <c r="F17" s="16"/>
      <c r="G17" s="16"/>
      <c r="H17" s="16"/>
      <c r="I17" s="16"/>
      <c r="J17" s="16"/>
    </row>
    <row r="18" spans="2:10" ht="15" customHeight="1">
      <c r="B18" s="12" t="s">
        <v>13</v>
      </c>
      <c r="C18" s="12"/>
      <c r="D18" s="12"/>
      <c r="E18" s="12"/>
      <c r="F18" s="12"/>
      <c r="G18" s="12"/>
      <c r="H18" s="12"/>
      <c r="I18" s="12"/>
      <c r="J18" s="12"/>
    </row>
    <row r="19" spans="2:10" s="15" customFormat="1" ht="15" customHeight="1">
      <c r="B19" s="17" t="s">
        <v>14</v>
      </c>
      <c r="C19" s="17"/>
      <c r="D19" s="17"/>
      <c r="E19" s="17"/>
      <c r="F19" s="17"/>
      <c r="G19" s="17"/>
      <c r="H19" s="17"/>
      <c r="I19" s="17"/>
      <c r="J19" s="17"/>
    </row>
    <row r="20" spans="2:10" s="18" customFormat="1" ht="50.1" customHeight="1">
      <c r="B20" s="20" t="s">
        <v>15</v>
      </c>
      <c r="C20" s="21"/>
      <c r="D20" s="20" t="s">
        <v>16</v>
      </c>
      <c r="E20" s="22"/>
      <c r="F20" s="22"/>
      <c r="G20" s="21"/>
      <c r="H20" s="19" t="s">
        <v>17</v>
      </c>
      <c r="I20" s="19" t="s">
        <v>18</v>
      </c>
      <c r="J20" s="19" t="s">
        <v>19</v>
      </c>
    </row>
    <row r="21" spans="2:10" ht="15.75" customHeight="1">
      <c r="B21" s="23" t="s">
        <v>20</v>
      </c>
      <c r="C21" s="24" t="s">
        <v>21</v>
      </c>
      <c r="D21" s="25" t="s">
        <v>21</v>
      </c>
      <c r="E21" s="27"/>
      <c r="F21" s="27"/>
      <c r="G21" s="26"/>
      <c r="H21" s="28"/>
      <c r="I21" s="29">
        <f>SUM(I22,I27,I28)</f>
        <v>8634129.1699999999</v>
      </c>
      <c r="J21" s="29">
        <f>SUM(J22,J27,J28)</f>
        <v>7922139.3599999994</v>
      </c>
    </row>
    <row r="22" spans="2:10" ht="15.75" customHeight="1">
      <c r="B22" s="30" t="s">
        <v>22</v>
      </c>
      <c r="C22" s="31" t="s">
        <v>23</v>
      </c>
      <c r="D22" s="32" t="s">
        <v>23</v>
      </c>
      <c r="E22" s="34"/>
      <c r="F22" s="34"/>
      <c r="G22" s="33"/>
      <c r="H22" s="35"/>
      <c r="I22" s="36">
        <f>SUM(I23:I26)</f>
        <v>8570297.8000000007</v>
      </c>
      <c r="J22" s="36">
        <f>SUM(J23:J26)</f>
        <v>7619328.5299999993</v>
      </c>
    </row>
    <row r="23" spans="2:10" ht="15.75" customHeight="1">
      <c r="B23" s="30" t="s">
        <v>24</v>
      </c>
      <c r="C23" s="31" t="s">
        <v>25</v>
      </c>
      <c r="D23" s="32" t="s">
        <v>25</v>
      </c>
      <c r="E23" s="34"/>
      <c r="F23" s="34"/>
      <c r="G23" s="33"/>
      <c r="H23" s="35"/>
      <c r="I23" s="37">
        <v>3533646.55</v>
      </c>
      <c r="J23" s="37">
        <v>3316113.03</v>
      </c>
    </row>
    <row r="24" spans="2:10" ht="15.75" customHeight="1">
      <c r="B24" s="30" t="s">
        <v>26</v>
      </c>
      <c r="C24" s="38" t="s">
        <v>27</v>
      </c>
      <c r="D24" s="39" t="s">
        <v>27</v>
      </c>
      <c r="E24" s="41"/>
      <c r="F24" s="41"/>
      <c r="G24" s="40"/>
      <c r="H24" s="35"/>
      <c r="I24" s="37">
        <v>4612061.46</v>
      </c>
      <c r="J24" s="37">
        <v>4031216.84</v>
      </c>
    </row>
    <row r="25" spans="2:10" ht="15.75" customHeight="1">
      <c r="B25" s="30" t="s">
        <v>28</v>
      </c>
      <c r="C25" s="31" t="s">
        <v>29</v>
      </c>
      <c r="D25" s="39" t="s">
        <v>29</v>
      </c>
      <c r="E25" s="41"/>
      <c r="F25" s="41"/>
      <c r="G25" s="40"/>
      <c r="H25" s="35"/>
      <c r="I25" s="37">
        <v>392668.39</v>
      </c>
      <c r="J25" s="37">
        <v>265501.90999999997</v>
      </c>
    </row>
    <row r="26" spans="2:10" ht="15.75" customHeight="1">
      <c r="B26" s="30" t="s">
        <v>30</v>
      </c>
      <c r="C26" s="38" t="s">
        <v>31</v>
      </c>
      <c r="D26" s="39" t="s">
        <v>31</v>
      </c>
      <c r="E26" s="41"/>
      <c r="F26" s="41"/>
      <c r="G26" s="40"/>
      <c r="H26" s="35"/>
      <c r="I26" s="37">
        <v>31921.4</v>
      </c>
      <c r="J26" s="37">
        <v>6496.75</v>
      </c>
    </row>
    <row r="27" spans="2:10" ht="15.75" customHeight="1">
      <c r="B27" s="30" t="s">
        <v>32</v>
      </c>
      <c r="C27" s="31" t="s">
        <v>33</v>
      </c>
      <c r="D27" s="39" t="s">
        <v>33</v>
      </c>
      <c r="E27" s="41"/>
      <c r="F27" s="41"/>
      <c r="G27" s="40"/>
      <c r="H27" s="35"/>
      <c r="I27" s="36"/>
      <c r="J27" s="42"/>
    </row>
    <row r="28" spans="2:10" ht="15.75" customHeight="1">
      <c r="B28" s="30" t="s">
        <v>34</v>
      </c>
      <c r="C28" s="31" t="s">
        <v>35</v>
      </c>
      <c r="D28" s="39" t="s">
        <v>35</v>
      </c>
      <c r="E28" s="41"/>
      <c r="F28" s="41"/>
      <c r="G28" s="40"/>
      <c r="H28" s="35"/>
      <c r="I28" s="36">
        <f>SUM(I29)+SUM(I30)</f>
        <v>63831.37</v>
      </c>
      <c r="J28" s="36">
        <f>SUM(J29)+SUM(J30)</f>
        <v>302810.83</v>
      </c>
    </row>
    <row r="29" spans="2:10" ht="15.75" customHeight="1">
      <c r="B29" s="30" t="s">
        <v>36</v>
      </c>
      <c r="C29" s="38" t="s">
        <v>37</v>
      </c>
      <c r="D29" s="39" t="s">
        <v>37</v>
      </c>
      <c r="E29" s="41"/>
      <c r="F29" s="41"/>
      <c r="G29" s="40"/>
      <c r="H29" s="35"/>
      <c r="I29" s="37">
        <v>85822.97</v>
      </c>
      <c r="J29" s="37">
        <v>332978.26</v>
      </c>
    </row>
    <row r="30" spans="2:10" ht="15.75" customHeight="1">
      <c r="B30" s="30" t="s">
        <v>38</v>
      </c>
      <c r="C30" s="38" t="s">
        <v>39</v>
      </c>
      <c r="D30" s="39" t="s">
        <v>39</v>
      </c>
      <c r="E30" s="41"/>
      <c r="F30" s="41"/>
      <c r="G30" s="40"/>
      <c r="H30" s="35"/>
      <c r="I30" s="37">
        <v>-21991.599999999999</v>
      </c>
      <c r="J30" s="37">
        <v>-30167.43</v>
      </c>
    </row>
    <row r="31" spans="2:10" ht="15.75" customHeight="1">
      <c r="B31" s="23" t="s">
        <v>40</v>
      </c>
      <c r="C31" s="24" t="s">
        <v>41</v>
      </c>
      <c r="D31" s="25" t="s">
        <v>41</v>
      </c>
      <c r="E31" s="27"/>
      <c r="F31" s="27"/>
      <c r="G31" s="26"/>
      <c r="H31" s="28"/>
      <c r="I31" s="29">
        <f>SUM(I32:I45)</f>
        <v>8570618.620000001</v>
      </c>
      <c r="J31" s="29">
        <f>SUM(J32:J45)</f>
        <v>7604901.9500000002</v>
      </c>
    </row>
    <row r="32" spans="2:10" ht="15.75" customHeight="1">
      <c r="B32" s="30" t="s">
        <v>22</v>
      </c>
      <c r="C32" s="31" t="s">
        <v>42</v>
      </c>
      <c r="D32" s="39" t="s">
        <v>43</v>
      </c>
      <c r="E32" s="41"/>
      <c r="F32" s="41"/>
      <c r="G32" s="40"/>
      <c r="H32" s="35"/>
      <c r="I32" s="37">
        <v>1914313.83</v>
      </c>
      <c r="J32" s="37">
        <v>1602818.49</v>
      </c>
    </row>
    <row r="33" spans="2:10" ht="15.75" customHeight="1">
      <c r="B33" s="30" t="s">
        <v>32</v>
      </c>
      <c r="C33" s="31" t="s">
        <v>44</v>
      </c>
      <c r="D33" s="39" t="s">
        <v>45</v>
      </c>
      <c r="E33" s="41"/>
      <c r="F33" s="41"/>
      <c r="G33" s="40"/>
      <c r="H33" s="35"/>
      <c r="I33" s="37">
        <v>626454.01</v>
      </c>
      <c r="J33" s="37">
        <v>542552.57999999996</v>
      </c>
    </row>
    <row r="34" spans="2:10" ht="15.75" customHeight="1">
      <c r="B34" s="30" t="s">
        <v>34</v>
      </c>
      <c r="C34" s="31" t="s">
        <v>46</v>
      </c>
      <c r="D34" s="39" t="s">
        <v>47</v>
      </c>
      <c r="E34" s="41"/>
      <c r="F34" s="41"/>
      <c r="G34" s="40"/>
      <c r="H34" s="35"/>
      <c r="I34" s="37">
        <v>590299.35</v>
      </c>
      <c r="J34" s="37">
        <v>637235.30000000005</v>
      </c>
    </row>
    <row r="35" spans="2:10" ht="15.75" customHeight="1">
      <c r="B35" s="30" t="s">
        <v>48</v>
      </c>
      <c r="C35" s="31" t="s">
        <v>49</v>
      </c>
      <c r="D35" s="32" t="s">
        <v>50</v>
      </c>
      <c r="E35" s="34"/>
      <c r="F35" s="34"/>
      <c r="G35" s="33"/>
      <c r="H35" s="35"/>
      <c r="I35" s="37">
        <v>3126</v>
      </c>
      <c r="J35" s="37">
        <v>675.1</v>
      </c>
    </row>
    <row r="36" spans="2:10" ht="15.75" customHeight="1">
      <c r="B36" s="30" t="s">
        <v>51</v>
      </c>
      <c r="C36" s="31" t="s">
        <v>52</v>
      </c>
      <c r="D36" s="32" t="s">
        <v>53</v>
      </c>
      <c r="E36" s="34"/>
      <c r="F36" s="34"/>
      <c r="G36" s="33"/>
      <c r="H36" s="35"/>
      <c r="I36" s="37">
        <v>47741.16</v>
      </c>
      <c r="J36" s="37">
        <v>11845.5</v>
      </c>
    </row>
    <row r="37" spans="2:10" ht="15.75" customHeight="1">
      <c r="B37" s="30" t="s">
        <v>54</v>
      </c>
      <c r="C37" s="31" t="s">
        <v>55</v>
      </c>
      <c r="D37" s="32" t="s">
        <v>56</v>
      </c>
      <c r="E37" s="34"/>
      <c r="F37" s="34"/>
      <c r="G37" s="33"/>
      <c r="H37" s="35"/>
      <c r="I37" s="37">
        <v>38864.35</v>
      </c>
      <c r="J37" s="37">
        <v>4767.8</v>
      </c>
    </row>
    <row r="38" spans="2:10" ht="15.75" customHeight="1">
      <c r="B38" s="30" t="s">
        <v>57</v>
      </c>
      <c r="C38" s="31" t="s">
        <v>58</v>
      </c>
      <c r="D38" s="32" t="s">
        <v>59</v>
      </c>
      <c r="E38" s="34"/>
      <c r="F38" s="34"/>
      <c r="G38" s="33"/>
      <c r="H38" s="35"/>
      <c r="I38" s="37">
        <v>450381.81</v>
      </c>
      <c r="J38" s="37">
        <v>223313.77</v>
      </c>
    </row>
    <row r="39" spans="2:10" ht="15.75" customHeight="1">
      <c r="B39" s="30" t="s">
        <v>60</v>
      </c>
      <c r="C39" s="31" t="s">
        <v>61</v>
      </c>
      <c r="D39" s="39" t="s">
        <v>61</v>
      </c>
      <c r="E39" s="41"/>
      <c r="F39" s="41"/>
      <c r="G39" s="40"/>
      <c r="H39" s="35"/>
      <c r="I39" s="37">
        <v>246979.98</v>
      </c>
      <c r="J39" s="37">
        <v>166630.17000000001</v>
      </c>
    </row>
    <row r="40" spans="2:10" ht="15.75" customHeight="1">
      <c r="B40" s="30" t="s">
        <v>62</v>
      </c>
      <c r="C40" s="31" t="s">
        <v>63</v>
      </c>
      <c r="D40" s="32" t="s">
        <v>63</v>
      </c>
      <c r="E40" s="34"/>
      <c r="F40" s="34"/>
      <c r="G40" s="33"/>
      <c r="H40" s="35"/>
      <c r="I40" s="37">
        <v>27966.880000000001</v>
      </c>
      <c r="J40" s="37">
        <v>40858.65</v>
      </c>
    </row>
    <row r="41" spans="2:10" ht="15.75" customHeight="1">
      <c r="B41" s="30" t="s">
        <v>64</v>
      </c>
      <c r="C41" s="31" t="s">
        <v>65</v>
      </c>
      <c r="D41" s="39" t="s">
        <v>66</v>
      </c>
      <c r="E41" s="41"/>
      <c r="F41" s="41"/>
      <c r="G41" s="40"/>
      <c r="H41" s="35"/>
      <c r="I41" s="37">
        <v>3530455.91</v>
      </c>
      <c r="J41" s="37">
        <v>3470161.79</v>
      </c>
    </row>
    <row r="42" spans="2:10" ht="15.75" customHeight="1">
      <c r="B42" s="30" t="s">
        <v>67</v>
      </c>
      <c r="C42" s="31" t="s">
        <v>68</v>
      </c>
      <c r="D42" s="39" t="s">
        <v>69</v>
      </c>
      <c r="E42" s="41"/>
      <c r="F42" s="41"/>
      <c r="G42" s="40"/>
      <c r="H42" s="35"/>
      <c r="I42" s="37" t="s">
        <v>70</v>
      </c>
      <c r="J42" s="37" t="s">
        <v>70</v>
      </c>
    </row>
    <row r="43" spans="2:10" ht="15.75" customHeight="1">
      <c r="B43" s="30" t="s">
        <v>71</v>
      </c>
      <c r="C43" s="31" t="s">
        <v>72</v>
      </c>
      <c r="D43" s="39" t="s">
        <v>73</v>
      </c>
      <c r="E43" s="41"/>
      <c r="F43" s="41"/>
      <c r="G43" s="40"/>
      <c r="H43" s="35"/>
      <c r="I43" s="37">
        <v>522551.65</v>
      </c>
      <c r="J43" s="37">
        <v>437574.6</v>
      </c>
    </row>
    <row r="44" spans="2:10" ht="15.75" customHeight="1">
      <c r="B44" s="30" t="s">
        <v>74</v>
      </c>
      <c r="C44" s="31" t="s">
        <v>75</v>
      </c>
      <c r="D44" s="39" t="s">
        <v>76</v>
      </c>
      <c r="E44" s="41"/>
      <c r="F44" s="41"/>
      <c r="G44" s="40"/>
      <c r="H44" s="35"/>
      <c r="I44" s="37">
        <v>571483.68999999994</v>
      </c>
      <c r="J44" s="37">
        <v>466468.2</v>
      </c>
    </row>
    <row r="45" spans="2:10" ht="15.75" customHeight="1">
      <c r="B45" s="30" t="s">
        <v>77</v>
      </c>
      <c r="C45" s="31" t="s">
        <v>78</v>
      </c>
      <c r="D45" s="43" t="s">
        <v>79</v>
      </c>
      <c r="E45" s="45"/>
      <c r="F45" s="45"/>
      <c r="G45" s="44"/>
      <c r="H45" s="35"/>
      <c r="I45" s="37" t="s">
        <v>70</v>
      </c>
      <c r="J45" s="37" t="s">
        <v>70</v>
      </c>
    </row>
    <row r="46" spans="2:10" ht="15.75" customHeight="1">
      <c r="B46" s="24" t="s">
        <v>80</v>
      </c>
      <c r="C46" s="46" t="s">
        <v>81</v>
      </c>
      <c r="D46" s="47" t="s">
        <v>81</v>
      </c>
      <c r="E46" s="49"/>
      <c r="F46" s="49"/>
      <c r="G46" s="48"/>
      <c r="H46" s="28"/>
      <c r="I46" s="29">
        <f>I21-I31</f>
        <v>63510.549999998882</v>
      </c>
      <c r="J46" s="29">
        <f>J21-J31</f>
        <v>317237.40999999922</v>
      </c>
    </row>
    <row r="47" spans="2:10" ht="15.75" customHeight="1">
      <c r="B47" s="24" t="s">
        <v>82</v>
      </c>
      <c r="C47" s="24" t="s">
        <v>83</v>
      </c>
      <c r="D47" s="50" t="s">
        <v>83</v>
      </c>
      <c r="E47" s="52"/>
      <c r="F47" s="52"/>
      <c r="G47" s="51"/>
      <c r="H47" s="53"/>
      <c r="I47" s="29">
        <f>IF(TYPE(I48)=1,I48,0)+IF(TYPE(I49)=1,I49,0)-IF(TYPE(I50)=1,I50,0)</f>
        <v>-23226.57</v>
      </c>
      <c r="J47" s="29">
        <f>IF(TYPE(J48)=1,J48,0)+IF(TYPE(J49)=1,J49,0)-IF(TYPE(J50)=1,J50,0)</f>
        <v>-275811.72000000003</v>
      </c>
    </row>
    <row r="48" spans="2:10" ht="15.75" customHeight="1">
      <c r="B48" s="38" t="s">
        <v>84</v>
      </c>
      <c r="C48" s="31" t="s">
        <v>85</v>
      </c>
      <c r="D48" s="43" t="s">
        <v>86</v>
      </c>
      <c r="E48" s="45"/>
      <c r="F48" s="45"/>
      <c r="G48" s="44"/>
      <c r="H48" s="54"/>
      <c r="I48" s="36">
        <v>1360.35</v>
      </c>
      <c r="J48" s="37">
        <v>17.36</v>
      </c>
    </row>
    <row r="49" spans="2:10" ht="15.75" customHeight="1">
      <c r="B49" s="38" t="s">
        <v>32</v>
      </c>
      <c r="C49" s="31" t="s">
        <v>87</v>
      </c>
      <c r="D49" s="43" t="s">
        <v>87</v>
      </c>
      <c r="E49" s="45"/>
      <c r="F49" s="45"/>
      <c r="G49" s="44"/>
      <c r="H49" s="54"/>
      <c r="I49" s="37">
        <v>-12064.35</v>
      </c>
      <c r="J49" s="37">
        <v>-267874.32</v>
      </c>
    </row>
    <row r="50" spans="2:10" ht="15.75" customHeight="1">
      <c r="B50" s="38" t="s">
        <v>88</v>
      </c>
      <c r="C50" s="31" t="s">
        <v>89</v>
      </c>
      <c r="D50" s="43" t="s">
        <v>90</v>
      </c>
      <c r="E50" s="45"/>
      <c r="F50" s="45"/>
      <c r="G50" s="44"/>
      <c r="H50" s="54"/>
      <c r="I50" s="37">
        <v>12522.57</v>
      </c>
      <c r="J50" s="37">
        <v>7954.76</v>
      </c>
    </row>
    <row r="51" spans="2:10" ht="15.75" customHeight="1">
      <c r="B51" s="24" t="s">
        <v>91</v>
      </c>
      <c r="C51" s="46" t="s">
        <v>92</v>
      </c>
      <c r="D51" s="47" t="s">
        <v>92</v>
      </c>
      <c r="E51" s="49"/>
      <c r="F51" s="49"/>
      <c r="G51" s="48"/>
      <c r="H51" s="53"/>
      <c r="I51" s="37">
        <v>-7795.42</v>
      </c>
      <c r="J51" s="37">
        <v>-15002.51</v>
      </c>
    </row>
    <row r="52" spans="2:10" ht="30" customHeight="1">
      <c r="B52" s="24" t="s">
        <v>93</v>
      </c>
      <c r="C52" s="46" t="s">
        <v>94</v>
      </c>
      <c r="D52" s="55" t="s">
        <v>94</v>
      </c>
      <c r="E52" s="57"/>
      <c r="F52" s="57"/>
      <c r="G52" s="56"/>
      <c r="H52" s="53"/>
      <c r="I52" s="37">
        <v>0</v>
      </c>
      <c r="J52" s="37" t="s">
        <v>70</v>
      </c>
    </row>
    <row r="53" spans="2:10" ht="15.75" customHeight="1">
      <c r="B53" s="24" t="s">
        <v>95</v>
      </c>
      <c r="C53" s="46" t="s">
        <v>96</v>
      </c>
      <c r="D53" s="47" t="s">
        <v>96</v>
      </c>
      <c r="E53" s="49"/>
      <c r="F53" s="49"/>
      <c r="G53" s="48"/>
      <c r="H53" s="53"/>
      <c r="I53" s="37" t="s">
        <v>70</v>
      </c>
      <c r="J53" s="37" t="s">
        <v>70</v>
      </c>
    </row>
    <row r="54" spans="2:10" ht="30" customHeight="1">
      <c r="B54" s="24" t="s">
        <v>97</v>
      </c>
      <c r="C54" s="24" t="s">
        <v>98</v>
      </c>
      <c r="D54" s="25" t="s">
        <v>98</v>
      </c>
      <c r="E54" s="27"/>
      <c r="F54" s="27"/>
      <c r="G54" s="26"/>
      <c r="H54" s="53"/>
      <c r="I54" s="29">
        <f>SUM(I46,I47,I51,I52,I53)</f>
        <v>32488.559999998884</v>
      </c>
      <c r="J54" s="29">
        <f>SUM(J46,J47,J51,J52,J53)</f>
        <v>26423.179999999185</v>
      </c>
    </row>
    <row r="55" spans="2:10" ht="15.75" customHeight="1">
      <c r="B55" s="24" t="s">
        <v>22</v>
      </c>
      <c r="C55" s="24" t="s">
        <v>99</v>
      </c>
      <c r="D55" s="50" t="s">
        <v>99</v>
      </c>
      <c r="E55" s="52"/>
      <c r="F55" s="52"/>
      <c r="G55" s="51"/>
      <c r="H55" s="53"/>
      <c r="I55" s="37">
        <v>0</v>
      </c>
      <c r="J55" s="37">
        <v>0</v>
      </c>
    </row>
    <row r="56" spans="2:10" ht="15.75" customHeight="1">
      <c r="B56" s="24" t="s">
        <v>100</v>
      </c>
      <c r="C56" s="46" t="s">
        <v>101</v>
      </c>
      <c r="D56" s="47" t="s">
        <v>101</v>
      </c>
      <c r="E56" s="49"/>
      <c r="F56" s="49"/>
      <c r="G56" s="48"/>
      <c r="H56" s="53"/>
      <c r="I56" s="29">
        <f>SUM(I54,I55)</f>
        <v>32488.559999998884</v>
      </c>
      <c r="J56" s="29">
        <f>SUM(J54,J55)</f>
        <v>26423.179999999185</v>
      </c>
    </row>
    <row r="57" spans="2:10" ht="15.75" customHeight="1">
      <c r="B57" s="38" t="s">
        <v>22</v>
      </c>
      <c r="C57" s="31" t="s">
        <v>102</v>
      </c>
      <c r="D57" s="43" t="s">
        <v>102</v>
      </c>
      <c r="E57" s="45"/>
      <c r="F57" s="45"/>
      <c r="G57" s="44"/>
      <c r="H57" s="54"/>
      <c r="I57" s="36"/>
      <c r="J57" s="36"/>
    </row>
    <row r="58" spans="2:10" ht="15.75" customHeight="1">
      <c r="B58" s="38" t="s">
        <v>32</v>
      </c>
      <c r="C58" s="31" t="s">
        <v>103</v>
      </c>
      <c r="D58" s="43" t="s">
        <v>103</v>
      </c>
      <c r="E58" s="45"/>
      <c r="F58" s="45"/>
      <c r="G58" s="44"/>
      <c r="H58" s="54"/>
      <c r="I58" s="36"/>
      <c r="J58" s="36"/>
    </row>
    <row r="59" spans="2:10">
      <c r="B59" s="58"/>
      <c r="C59" s="58"/>
      <c r="D59" s="58"/>
      <c r="E59" s="58"/>
      <c r="H59" s="59"/>
      <c r="I59" s="59"/>
      <c r="J59" s="59"/>
    </row>
    <row r="60" spans="2:10" ht="15.75" customHeight="1">
      <c r="B60" s="60"/>
      <c r="C60" s="60"/>
      <c r="D60" s="60"/>
      <c r="E60" s="60"/>
      <c r="F60" s="60"/>
      <c r="G60" s="60"/>
      <c r="H60" s="61"/>
      <c r="I60" s="62" t="s">
        <v>104</v>
      </c>
      <c r="J60" s="62"/>
    </row>
    <row r="61" spans="2:10" s="15" customFormat="1" ht="18.75" customHeight="1">
      <c r="B61" s="63" t="s">
        <v>105</v>
      </c>
      <c r="C61" s="63"/>
      <c r="D61" s="63"/>
      <c r="E61" s="63"/>
      <c r="F61" s="63"/>
      <c r="G61" s="63"/>
      <c r="H61" s="64" t="s">
        <v>106</v>
      </c>
      <c r="I61" s="65" t="s">
        <v>107</v>
      </c>
      <c r="J61" s="65"/>
    </row>
    <row r="62" spans="2:10" s="15" customFormat="1" ht="10.5" customHeight="1">
      <c r="B62" s="66"/>
      <c r="C62" s="66"/>
      <c r="D62" s="66"/>
      <c r="E62" s="66"/>
      <c r="F62" s="66"/>
      <c r="G62" s="66"/>
      <c r="H62" s="66"/>
      <c r="I62" s="67"/>
      <c r="J62" s="67"/>
    </row>
    <row r="63" spans="2:10" s="15" customFormat="1" ht="15" customHeight="1">
      <c r="B63" s="69"/>
      <c r="C63" s="69"/>
      <c r="D63" s="69"/>
      <c r="E63" s="69"/>
      <c r="F63" s="69"/>
      <c r="G63" s="69"/>
      <c r="H63" s="68"/>
      <c r="I63" s="62" t="s">
        <v>108</v>
      </c>
      <c r="J63" s="62"/>
    </row>
    <row r="64" spans="2:10" s="15" customFormat="1" ht="12" customHeight="1">
      <c r="B64" s="70" t="s">
        <v>109</v>
      </c>
      <c r="C64" s="70"/>
      <c r="D64" s="70"/>
      <c r="E64" s="70"/>
      <c r="F64" s="70"/>
      <c r="G64" s="70"/>
      <c r="H64" s="71" t="s">
        <v>110</v>
      </c>
      <c r="I64" s="72" t="s">
        <v>107</v>
      </c>
      <c r="J64" s="72"/>
    </row>
  </sheetData>
  <mergeCells count="63"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  <mergeCell ref="D52:G52"/>
    <mergeCell ref="D53:G53"/>
    <mergeCell ref="D54:G54"/>
    <mergeCell ref="D55:G55"/>
    <mergeCell ref="D56:G56"/>
    <mergeCell ref="D57:G57"/>
    <mergeCell ref="D46:G46"/>
    <mergeCell ref="D47:G47"/>
    <mergeCell ref="D48:G48"/>
    <mergeCell ref="D49:G49"/>
    <mergeCell ref="D50:G50"/>
    <mergeCell ref="D51:G51"/>
    <mergeCell ref="D40:G40"/>
    <mergeCell ref="D41:G41"/>
    <mergeCell ref="D42:G42"/>
    <mergeCell ref="D43:G43"/>
    <mergeCell ref="D44:G44"/>
    <mergeCell ref="D45:G45"/>
    <mergeCell ref="D34:G34"/>
    <mergeCell ref="D35:G35"/>
    <mergeCell ref="D36:G36"/>
    <mergeCell ref="D37:G37"/>
    <mergeCell ref="D38:G38"/>
    <mergeCell ref="D39:G39"/>
    <mergeCell ref="D28:G28"/>
    <mergeCell ref="D29:G29"/>
    <mergeCell ref="D30:G30"/>
    <mergeCell ref="D31:G31"/>
    <mergeCell ref="D32:G32"/>
    <mergeCell ref="D33:G33"/>
    <mergeCell ref="D22:G22"/>
    <mergeCell ref="D23:G23"/>
    <mergeCell ref="D24:G24"/>
    <mergeCell ref="D25:G25"/>
    <mergeCell ref="D26:G26"/>
    <mergeCell ref="D27:G27"/>
    <mergeCell ref="B17:J17"/>
    <mergeCell ref="B18:J18"/>
    <mergeCell ref="B19:J19"/>
    <mergeCell ref="B20:C20"/>
    <mergeCell ref="D20:G20"/>
    <mergeCell ref="D21:G21"/>
    <mergeCell ref="B10:J10"/>
    <mergeCell ref="B11:J11"/>
    <mergeCell ref="B12:J12"/>
    <mergeCell ref="B13:J13"/>
    <mergeCell ref="B14:J14"/>
    <mergeCell ref="B15:J15"/>
    <mergeCell ref="B1:J1"/>
    <mergeCell ref="B5:J5"/>
    <mergeCell ref="B6:J6"/>
    <mergeCell ref="B7:J7"/>
    <mergeCell ref="B8:J8"/>
    <mergeCell ref="B9:J9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Ramunė Vidžiūnienė</cp:lastModifiedBy>
  <cp:lastPrinted>2017-06-15T13:15:31Z</cp:lastPrinted>
  <dcterms:created xsi:type="dcterms:W3CDTF">1996-10-14T23:33:28Z</dcterms:created>
  <dcterms:modified xsi:type="dcterms:W3CDTF">2024-07-22T12:23:34Z</dcterms:modified>
</cp:coreProperties>
</file>