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s ir audito tarnyba\Biudžetas\2023\"/>
    </mc:Choice>
  </mc:AlternateContent>
  <xr:revisionPtr revIDLastSave="0" documentId="13_ncr:1_{B6FD8C48-77C1-43C7-ABB4-CB2AF69B8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J364" i="1" s="1"/>
  <c r="J336" i="1" s="1"/>
  <c r="J303" i="1" s="1"/>
  <c r="J184" i="1" s="1"/>
  <c r="I365" i="1"/>
  <c r="L364" i="1"/>
  <c r="K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J141" i="1" s="1"/>
  <c r="J140" i="1" s="1"/>
  <c r="J139" i="1" s="1"/>
  <c r="I142" i="1"/>
  <c r="L141" i="1"/>
  <c r="K141" i="1"/>
  <c r="I141" i="1"/>
  <c r="L140" i="1"/>
  <c r="K140" i="1"/>
  <c r="I140" i="1"/>
  <c r="L139" i="1"/>
  <c r="K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J128" i="1" s="1"/>
  <c r="J127" i="1" s="1"/>
  <c r="J113" i="1" s="1"/>
  <c r="I129" i="1"/>
  <c r="L128" i="1"/>
  <c r="K128" i="1"/>
  <c r="I128" i="1"/>
  <c r="L127" i="1"/>
  <c r="K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J104" i="1" s="1"/>
  <c r="I105" i="1"/>
  <c r="L104" i="1"/>
  <c r="K104" i="1"/>
  <c r="I104" i="1"/>
  <c r="L101" i="1"/>
  <c r="K101" i="1"/>
  <c r="J101" i="1"/>
  <c r="J100" i="1" s="1"/>
  <c r="J99" i="1" s="1"/>
  <c r="I101" i="1"/>
  <c r="L100" i="1"/>
  <c r="K100" i="1"/>
  <c r="I100" i="1"/>
  <c r="L99" i="1"/>
  <c r="K99" i="1"/>
  <c r="I99" i="1"/>
  <c r="L96" i="1"/>
  <c r="K96" i="1"/>
  <c r="J96" i="1"/>
  <c r="I96" i="1"/>
  <c r="L95" i="1"/>
  <c r="K95" i="1"/>
  <c r="J95" i="1"/>
  <c r="J94" i="1" s="1"/>
  <c r="I95" i="1"/>
  <c r="L94" i="1"/>
  <c r="K94" i="1"/>
  <c r="I94" i="1"/>
  <c r="L93" i="1"/>
  <c r="K93" i="1"/>
  <c r="I93" i="1"/>
  <c r="L89" i="1"/>
  <c r="K89" i="1"/>
  <c r="J89" i="1"/>
  <c r="I89" i="1"/>
  <c r="L88" i="1"/>
  <c r="K88" i="1"/>
  <c r="J88" i="1"/>
  <c r="I88" i="1"/>
  <c r="L87" i="1"/>
  <c r="K87" i="1"/>
  <c r="J87" i="1"/>
  <c r="J86" i="1" s="1"/>
  <c r="I87" i="1"/>
  <c r="L86" i="1"/>
  <c r="K86" i="1"/>
  <c r="I86" i="1"/>
  <c r="L84" i="1"/>
  <c r="K84" i="1"/>
  <c r="J84" i="1"/>
  <c r="J83" i="1" s="1"/>
  <c r="J82" i="1" s="1"/>
  <c r="I84" i="1"/>
  <c r="L83" i="1"/>
  <c r="K83" i="1"/>
  <c r="I83" i="1"/>
  <c r="L82" i="1"/>
  <c r="K82" i="1"/>
  <c r="I82" i="1"/>
  <c r="L78" i="1"/>
  <c r="K78" i="1"/>
  <c r="J78" i="1"/>
  <c r="J77" i="1" s="1"/>
  <c r="I78" i="1"/>
  <c r="L77" i="1"/>
  <c r="K77" i="1"/>
  <c r="I77" i="1"/>
  <c r="L73" i="1"/>
  <c r="K73" i="1"/>
  <c r="J73" i="1"/>
  <c r="J72" i="1" s="1"/>
  <c r="I73" i="1"/>
  <c r="L72" i="1"/>
  <c r="K72" i="1"/>
  <c r="I72" i="1"/>
  <c r="L68" i="1"/>
  <c r="K68" i="1"/>
  <c r="J68" i="1"/>
  <c r="J67" i="1" s="1"/>
  <c r="I68" i="1"/>
  <c r="L67" i="1"/>
  <c r="K67" i="1"/>
  <c r="I67" i="1"/>
  <c r="L66" i="1"/>
  <c r="K66" i="1"/>
  <c r="I66" i="1"/>
  <c r="L65" i="1"/>
  <c r="K65" i="1"/>
  <c r="I65" i="1"/>
  <c r="L49" i="1"/>
  <c r="K49" i="1"/>
  <c r="J49" i="1"/>
  <c r="I49" i="1"/>
  <c r="I48" i="1" s="1"/>
  <c r="I47" i="1" s="1"/>
  <c r="I46" i="1" s="1"/>
  <c r="L48" i="1"/>
  <c r="K48" i="1"/>
  <c r="J48" i="1"/>
  <c r="J47" i="1" s="1"/>
  <c r="J46" i="1" s="1"/>
  <c r="L47" i="1"/>
  <c r="K47" i="1"/>
  <c r="L46" i="1"/>
  <c r="K46" i="1"/>
  <c r="L44" i="1"/>
  <c r="K44" i="1"/>
  <c r="J44" i="1"/>
  <c r="J43" i="1" s="1"/>
  <c r="J42" i="1" s="1"/>
  <c r="J35" i="1" s="1"/>
  <c r="I44" i="1"/>
  <c r="I43" i="1" s="1"/>
  <c r="I42" i="1" s="1"/>
  <c r="L43" i="1"/>
  <c r="K43" i="1"/>
  <c r="L42" i="1"/>
  <c r="K42" i="1"/>
  <c r="L40" i="1"/>
  <c r="K40" i="1"/>
  <c r="J40" i="1"/>
  <c r="I40" i="1"/>
  <c r="L38" i="1"/>
  <c r="K38" i="1"/>
  <c r="J38" i="1"/>
  <c r="I38" i="1"/>
  <c r="I37" i="1" s="1"/>
  <c r="I36" i="1" s="1"/>
  <c r="I35" i="1" s="1"/>
  <c r="I34" i="1" s="1"/>
  <c r="I368" i="1" s="1"/>
  <c r="L37" i="1"/>
  <c r="K37" i="1"/>
  <c r="J37" i="1"/>
  <c r="L36" i="1"/>
  <c r="K36" i="1"/>
  <c r="J36" i="1"/>
  <c r="L35" i="1"/>
  <c r="K35" i="1"/>
  <c r="L34" i="1"/>
  <c r="L368" i="1" s="1"/>
  <c r="K34" i="1"/>
  <c r="K368" i="1" s="1"/>
  <c r="J66" i="1" l="1"/>
  <c r="J65" i="1" s="1"/>
  <c r="J34" i="1" s="1"/>
  <c r="J368" i="1" s="1"/>
  <c r="J93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<sst xmlns="http://schemas.openxmlformats.org/spreadsheetml/2006/main" count="392" uniqueCount="239">
  <si>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</si>
  <si>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</si>
  <si>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</si>
  <si>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</si>
  <si>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</si>
  <si>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</si>
  <si>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</si>
  <si>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</si>
  <si>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</si>
  <si>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</si>
  <si>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</si>
  <si>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</si>
  <si>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</si>
  <si>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</si>
  <si>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>2024.01.18 Nr.________________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</si>
  <si>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</si>
  <si>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</si>
  <si>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</si>
  <si>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</si>
  <si>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      Ministerijos / Savivaldybės</t>
  </si>
  <si>
    <t>Departamento</t>
  </si>
  <si>
    <t>Kontrolės ir priežiūros institucijos</t>
  </si>
  <si>
    <t>Įstaigos</t>
  </si>
  <si>
    <t>188670791</t>
  </si>
  <si>
    <t xml:space="preserve"> 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</si>
  <si>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</si>
  <si>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</si>
  <si>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</si>
  <si>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</si>
  <si>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</si>
  <si>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</si>
  <si>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</si>
  <si>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</si>
  <si>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</si>
  <si>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</si>
  <si>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</si>
  <si>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</si>
  <si>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</si>
  <si>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</si>
  <si>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</si>
  <si>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</si>
  <si>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</si>
  <si>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</si>
  <si>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</si>
  <si>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</si>
  <si>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</si>
  <si>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</si>
  <si>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</si>
  <si>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</si>
  <si>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</si>
  <si>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</si>
  <si>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</si>
  <si>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</si>
  <si>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</si>
  <si>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</si>
  <si>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</si>
  <si>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</si>
  <si>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</si>
  <si>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</si>
  <si>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</si>
  <si>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</si>
  <si>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</si>
  <si>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</si>
  <si>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</si>
  <si>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</si>
  <si>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</si>
  <si>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</si>
  <si>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</si>
  <si>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</si>
  <si>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</si>
  <si>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</si>
  <si>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</si>
  <si>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</si>
  <si>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</si>
  <si>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</si>
  <si>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</si>
  <si>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</si>
  <si>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</si>
  <si>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</si>
  <si>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</si>
  <si>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</si>
  <si>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</si>
  <si>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</si>
  <si>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</si>
  <si>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</si>
  <si>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</si>
  <si>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</si>
  <si>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</si>
  <si>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</si>
  <si>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</si>
  <si>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</si>
  <si>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</si>
  <si>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</si>
  <si>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</si>
  <si>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</si>
  <si>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</si>
  <si>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</si>
  <si>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</si>
  <si>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</si>
  <si>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</si>
  <si>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</si>
  <si>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</si>
  <si>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</si>
  <si>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</si>
  <si>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</si>
  <si>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</si>
  <si>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</si>
  <si>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</si>
  <si>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</si>
  <si>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</si>
  <si>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</si>
  <si>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</si>
  <si>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</si>
  <si>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</si>
  <si>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</si>
  <si>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</si>
  <si>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</si>
  <si>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</si>
  <si>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</si>
  <si>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</si>
  <si>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</si>
  <si>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</si>
  <si>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</si>
  <si>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</si>
  <si>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</si>
  <si>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</si>
  <si>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</si>
  <si>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</si>
  <si>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</si>
  <si>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</si>
  <si>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</si>
  <si>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</si>
  <si>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</si>
  <si>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</si>
  <si>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</si>
  <si>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</si>
  <si>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</si>
  <si>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</si>
  <si>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</si>
  <si>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</si>
  <si>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</si>
  <si>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</si>
  <si>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</si>
  <si>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</si>
  <si>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</si>
  <si>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</si>
  <si>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</si>
  <si>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</si>
  <si>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</si>
  <si>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</si>
  <si>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</si>
  <si>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</si>
  <si>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</si>
  <si>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</si>
  <si>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</si>
  <si>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</si>
  <si>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</si>
  <si>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</si>
  <si>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</si>
  <si>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</si>
  <si>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</si>
  <si>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</si>
  <si>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</si>
  <si>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</si>
  <si>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</si>
  <si>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</si>
  <si>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</si>
  <si>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</si>
  <si>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</si>
  <si>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</si>
  <si>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</si>
  <si>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</si>
  <si>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</si>
  <si>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</si>
  <si>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</si>
  <si>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</si>
  <si>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</si>
  <si>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</si>
  <si>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</si>
  <si>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</si>
  <si>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</si>
  <si>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</si>
  <si>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</si>
  <si>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</si>
  <si>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</si>
  <si>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</si>
  <si>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</si>
  <si>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</si>
  <si>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</si>
  <si>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</si>
  <si>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</si>
  <si>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</si>
  <si>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</si>
  <si>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</si>
  <si>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</si>
  <si>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</si>
  <si>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</si>
  <si>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</si>
  <si>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</si>
  <si>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</si>
  <si>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</si>
  <si>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</si>
  <si>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</si>
  <si>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</si>
  <si>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</si>
  <si>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</si>
  <si>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</si>
  <si>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</si>
  <si>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</si>
  <si>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</si>
  <si>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</si>
  <si>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</si>
  <si>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</si>
  <si>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</si>
  <si>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</si>
  <si>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</si>
  <si>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</si>
  <si>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</si>
  <si>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</si>
  <si>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</si>
  <si>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</si>
  <si>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</si>
  <si>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</si>
  <si>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</si>
  <si>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</si>
  <si>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</si>
  <si>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</si>
  <si>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</si>
  <si>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</si>
  <si>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</si>
  <si>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</si>
  <si>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</si>
  <si>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</si>
  <si>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>(įstaigos vadovo ar jo įgalioto asmens pareigų  pavadinimas)</t>
  </si>
  <si>
    <t>(parašas)</t>
  </si>
  <si>
    <t>(vardas ir pavardė)</t>
  </si>
  <si>
    <t>(finansinę apskaitą tvarkančio asmens, centralizuotos apskaitos įstaigos vadovo arba jo įgalioto asmens pareigų pavadinimas)</t>
  </si>
  <si>
    <t>Finansinės apskaitos skyriaus vedėja</t>
  </si>
  <si>
    <t>Ramunė Vidžiūnienė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</si>
</sst>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86" workbookViewId="0">
      <selection activeCell="K379" sqref="K379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6" t="s">
        <v>14</v>
      </c>
      <c r="H18" s="156"/>
      <c r="I18" s="156"/>
      <c r="J18" s="156"/>
      <c r="K18" s="156"/>
    </row>
    <row r="19" spans="1:13">
      <c r="G19" s="172" t="s">
        <v>15</v>
      </c>
      <c r="H19" s="172"/>
      <c r="I19" s="172"/>
      <c r="J19" s="172"/>
      <c r="K19" s="172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3" t="s">
        <v>16</v>
      </c>
      <c r="F21" s="173"/>
      <c r="G21" s="173"/>
      <c r="H21" s="173"/>
      <c r="I21" s="173"/>
      <c r="J21" s="173"/>
      <c r="K21" s="173"/>
      <c r="L21" s="21"/>
    </row>
    <row r="22" spans="1:13" ht="15" customHeight="1">
      <c r="A22" s="174" t="s">
        <v>17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28"/>
    </row>
    <row r="23" spans="1:13">
      <c r="F23" s="18"/>
      <c r="J23" s="4"/>
      <c r="K23" s="12"/>
      <c r="L23" s="5" t="s">
        <v>18</v>
      </c>
      <c r="M23" s="28"/>
    </row>
    <row r="24" spans="1:13">
      <c r="F24" s="18"/>
      <c r="J24" s="29" t="s">
        <v>19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20</v>
      </c>
      <c r="L25" s="30"/>
      <c r="M25" s="28"/>
    </row>
    <row r="26" spans="1:13">
      <c r="A26" s="175" t="s">
        <v>21</v>
      </c>
      <c r="B26" s="175"/>
      <c r="C26" s="175"/>
      <c r="D26" s="175"/>
      <c r="E26" s="175"/>
      <c r="F26" s="175"/>
      <c r="G26" s="175"/>
      <c r="H26" s="175"/>
      <c r="I26" s="175"/>
      <c r="K26" s="33" t="s">
        <v>22</v>
      </c>
      <c r="L26" s="34" t="s">
        <v>23</v>
      </c>
      <c r="M26" s="28"/>
    </row>
    <row r="27" spans="1:13">
      <c r="A27" s="175" t="s">
        <v>24</v>
      </c>
      <c r="B27" s="175"/>
      <c r="C27" s="175"/>
      <c r="D27" s="175"/>
      <c r="E27" s="175"/>
      <c r="F27" s="175"/>
      <c r="G27" s="175"/>
      <c r="H27" s="175"/>
      <c r="I27" s="175"/>
      <c r="J27" s="35" t="s">
        <v>25</v>
      </c>
      <c r="K27" s="107" t="s">
        <v>26</v>
      </c>
      <c r="L27" s="30"/>
      <c r="M27" s="28"/>
    </row>
    <row r="28" spans="1:13">
      <c r="F28" s="18"/>
      <c r="G28" s="36" t="s">
        <v>27</v>
      </c>
      <c r="H28" s="37" t="s">
        <v>28</v>
      </c>
      <c r="I28" s="38"/>
      <c r="J28" s="39"/>
      <c r="K28" s="30"/>
      <c r="L28" s="30"/>
      <c r="M28" s="28"/>
    </row>
    <row r="29" spans="1:13">
      <c r="F29" s="18"/>
      <c r="G29" s="153" t="s">
        <v>29</v>
      </c>
      <c r="H29" s="153"/>
      <c r="I29" s="108" t="s">
        <v>30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7" t="s">
        <v>34</v>
      </c>
      <c r="B31" s="158"/>
      <c r="C31" s="158"/>
      <c r="D31" s="158"/>
      <c r="E31" s="158"/>
      <c r="F31" s="158"/>
      <c r="G31" s="161" t="s">
        <v>35</v>
      </c>
      <c r="H31" s="163" t="s">
        <v>36</v>
      </c>
      <c r="I31" s="165" t="s">
        <v>37</v>
      </c>
      <c r="J31" s="166"/>
      <c r="K31" s="167" t="s">
        <v>38</v>
      </c>
      <c r="L31" s="169" t="s">
        <v>39</v>
      </c>
      <c r="M31" s="43"/>
    </row>
    <row r="32" spans="1:13" ht="58.5" customHeight="1">
      <c r="A32" s="159"/>
      <c r="B32" s="160"/>
      <c r="C32" s="160"/>
      <c r="D32" s="160"/>
      <c r="E32" s="160"/>
      <c r="F32" s="160"/>
      <c r="G32" s="162"/>
      <c r="H32" s="164"/>
      <c r="I32" s="44" t="s">
        <v>40</v>
      </c>
      <c r="J32" s="45" t="s">
        <v>41</v>
      </c>
      <c r="K32" s="168"/>
      <c r="L32" s="170"/>
    </row>
    <row r="33" spans="1:15">
      <c r="A33" s="149" t="s">
        <v>42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43</v>
      </c>
      <c r="J33" s="9" t="s">
        <v>44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45</v>
      </c>
      <c r="H34" s="6">
        <v>1</v>
      </c>
      <c r="I34" s="109">
        <f>SUM(I35+I46+I65+I86+I93+I113+I139+I158+I168)</f>
        <v>68100</v>
      </c>
      <c r="J34" s="109">
        <f>SUM(J35+J46+J65+J86+J93+J113+J139+J158+J168)</f>
        <v>68100</v>
      </c>
      <c r="K34" s="110">
        <f>SUM(K35+K46+K65+K86+K93+K113+K139+K158+K168)</f>
        <v>64238.22</v>
      </c>
      <c r="L34" s="109">
        <f>SUM(L35+L46+L65+L86+L93+L113+L139+L158+L168)</f>
        <v>64238.22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46</v>
      </c>
      <c r="H35" s="6">
        <v>2</v>
      </c>
      <c r="I35" s="109">
        <f>SUM(I36+I42)</f>
        <v>64031</v>
      </c>
      <c r="J35" s="109">
        <f>SUM(J36+J42)</f>
        <v>64031</v>
      </c>
      <c r="K35" s="111">
        <f>SUM(K36+K42)</f>
        <v>61340.14</v>
      </c>
      <c r="L35" s="112">
        <f>SUM(L36+L42)</f>
        <v>61340.14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47</v>
      </c>
      <c r="H36" s="6">
        <v>3</v>
      </c>
      <c r="I36" s="109">
        <f>SUM(I37)</f>
        <v>63000</v>
      </c>
      <c r="J36" s="109">
        <f>SUM(J37)</f>
        <v>63000</v>
      </c>
      <c r="K36" s="110">
        <f>SUM(K37)</f>
        <v>60472.27</v>
      </c>
      <c r="L36" s="109">
        <f>SUM(L37)</f>
        <v>60472.27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47</v>
      </c>
      <c r="H37" s="6">
        <v>4</v>
      </c>
      <c r="I37" s="109">
        <f>SUM(I38+I40)</f>
        <v>63000</v>
      </c>
      <c r="J37" s="109">
        <f t="shared" ref="J37:L38" si="0">SUM(J38)</f>
        <v>63000</v>
      </c>
      <c r="K37" s="109">
        <f t="shared" si="0"/>
        <v>60472.27</v>
      </c>
      <c r="L37" s="109">
        <f t="shared" si="0"/>
        <v>60472.27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48</v>
      </c>
      <c r="H38" s="6">
        <v>5</v>
      </c>
      <c r="I38" s="110">
        <f>SUM(I39)</f>
        <v>63000</v>
      </c>
      <c r="J38" s="110">
        <f t="shared" si="0"/>
        <v>63000</v>
      </c>
      <c r="K38" s="110">
        <f t="shared" si="0"/>
        <v>60472.27</v>
      </c>
      <c r="L38" s="110">
        <f t="shared" si="0"/>
        <v>60472.27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48</v>
      </c>
      <c r="H39" s="6">
        <v>6</v>
      </c>
      <c r="I39" s="113">
        <v>63000</v>
      </c>
      <c r="J39" s="114">
        <v>63000</v>
      </c>
      <c r="K39" s="114">
        <v>60472.27</v>
      </c>
      <c r="L39" s="114">
        <v>60472.27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49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49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50</v>
      </c>
      <c r="H42" s="6">
        <v>9</v>
      </c>
      <c r="I42" s="110">
        <f t="shared" ref="I42:L44" si="1">I43</f>
        <v>1031</v>
      </c>
      <c r="J42" s="109">
        <f t="shared" si="1"/>
        <v>1031</v>
      </c>
      <c r="K42" s="110">
        <f t="shared" si="1"/>
        <v>867.87</v>
      </c>
      <c r="L42" s="109">
        <f t="shared" si="1"/>
        <v>867.87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50</v>
      </c>
      <c r="H43" s="6">
        <v>10</v>
      </c>
      <c r="I43" s="110">
        <f t="shared" si="1"/>
        <v>1031</v>
      </c>
      <c r="J43" s="109">
        <f t="shared" si="1"/>
        <v>1031</v>
      </c>
      <c r="K43" s="109">
        <f t="shared" si="1"/>
        <v>867.87</v>
      </c>
      <c r="L43" s="109">
        <f t="shared" si="1"/>
        <v>867.87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50</v>
      </c>
      <c r="H44" s="6">
        <v>11</v>
      </c>
      <c r="I44" s="109">
        <f t="shared" si="1"/>
        <v>1031</v>
      </c>
      <c r="J44" s="109">
        <f t="shared" si="1"/>
        <v>1031</v>
      </c>
      <c r="K44" s="109">
        <f t="shared" si="1"/>
        <v>867.87</v>
      </c>
      <c r="L44" s="109">
        <f t="shared" si="1"/>
        <v>867.87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50</v>
      </c>
      <c r="H45" s="6">
        <v>12</v>
      </c>
      <c r="I45" s="115">
        <v>1031</v>
      </c>
      <c r="J45" s="114">
        <v>1031</v>
      </c>
      <c r="K45" s="114">
        <v>867.87</v>
      </c>
      <c r="L45" s="114">
        <v>867.87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51</v>
      </c>
      <c r="H46" s="6">
        <v>13</v>
      </c>
      <c r="I46" s="116">
        <f t="shared" ref="I46:L48" si="2">I47</f>
        <v>4069</v>
      </c>
      <c r="J46" s="117">
        <f t="shared" si="2"/>
        <v>4069</v>
      </c>
      <c r="K46" s="116">
        <f t="shared" si="2"/>
        <v>2898.08</v>
      </c>
      <c r="L46" s="116">
        <f t="shared" si="2"/>
        <v>2898.08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51</v>
      </c>
      <c r="H47" s="6">
        <v>14</v>
      </c>
      <c r="I47" s="109">
        <f t="shared" si="2"/>
        <v>4069</v>
      </c>
      <c r="J47" s="110">
        <f t="shared" si="2"/>
        <v>4069</v>
      </c>
      <c r="K47" s="109">
        <f t="shared" si="2"/>
        <v>2898.08</v>
      </c>
      <c r="L47" s="110">
        <f t="shared" si="2"/>
        <v>2898.08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51</v>
      </c>
      <c r="H48" s="6">
        <v>15</v>
      </c>
      <c r="I48" s="109">
        <f t="shared" si="2"/>
        <v>4069</v>
      </c>
      <c r="J48" s="110">
        <f t="shared" si="2"/>
        <v>4069</v>
      </c>
      <c r="K48" s="112">
        <f t="shared" si="2"/>
        <v>2898.08</v>
      </c>
      <c r="L48" s="112">
        <f t="shared" si="2"/>
        <v>2898.08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51</v>
      </c>
      <c r="H49" s="6">
        <v>16</v>
      </c>
      <c r="I49" s="118">
        <f>SUM(I50:I64)</f>
        <v>4069</v>
      </c>
      <c r="J49" s="118">
        <f>SUM(J50:J64)</f>
        <v>4069</v>
      </c>
      <c r="K49" s="119">
        <f>SUM(K50:K64)</f>
        <v>2898.08</v>
      </c>
      <c r="L49" s="119">
        <f>SUM(L50:L64)</f>
        <v>2898.08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52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53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54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55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56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57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58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59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60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61</v>
      </c>
      <c r="H59" s="6">
        <v>26</v>
      </c>
      <c r="I59" s="115">
        <v>900</v>
      </c>
      <c r="J59" s="114">
        <v>900</v>
      </c>
      <c r="K59" s="114">
        <v>883</v>
      </c>
      <c r="L59" s="114">
        <v>883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62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63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64</v>
      </c>
      <c r="H62" s="6">
        <v>29</v>
      </c>
      <c r="I62" s="115">
        <v>610</v>
      </c>
      <c r="J62" s="114">
        <v>610</v>
      </c>
      <c r="K62" s="114">
        <v>609.84</v>
      </c>
      <c r="L62" s="114">
        <v>609.84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65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66</v>
      </c>
      <c r="H64" s="6">
        <v>31</v>
      </c>
      <c r="I64" s="115">
        <v>2559</v>
      </c>
      <c r="J64" s="114">
        <v>2559</v>
      </c>
      <c r="K64" s="114">
        <v>1405.24</v>
      </c>
      <c r="L64" s="114">
        <v>1405.24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67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68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69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69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70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71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72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73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73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70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71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72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74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75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76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77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78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79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79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79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79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80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81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81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81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82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83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84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85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86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86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86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87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88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89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89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89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90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91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92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93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93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93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94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95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95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95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96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97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98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98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98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99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100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101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101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101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101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102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102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102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102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103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103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103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103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104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104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104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105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106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106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106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106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107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108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108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108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109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110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111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112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112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113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114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115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115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115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116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116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116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117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118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119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119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120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120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121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122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123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124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124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124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125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126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126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126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126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127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128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128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129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130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131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132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133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134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135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136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customHeight="1">
      <c r="A184" s="46">
        <v>3</v>
      </c>
      <c r="B184" s="48"/>
      <c r="C184" s="46"/>
      <c r="D184" s="47"/>
      <c r="E184" s="47"/>
      <c r="F184" s="49"/>
      <c r="G184" s="85" t="s">
        <v>137</v>
      </c>
      <c r="H184" s="87">
        <v>151</v>
      </c>
      <c r="I184" s="109">
        <f>SUM(I185+I238+I303)</f>
        <v>1800</v>
      </c>
      <c r="J184" s="121">
        <f>SUM(J185+J238+J303)</f>
        <v>1800</v>
      </c>
      <c r="K184" s="110">
        <f>SUM(K185+K238+K303)</f>
        <v>1784.94</v>
      </c>
      <c r="L184" s="109">
        <f>SUM(L185+L238+L303)</f>
        <v>1784.94</v>
      </c>
      <c r="M184"/>
    </row>
    <row r="185" spans="1:13" ht="25.5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138</v>
      </c>
      <c r="H185" s="87">
        <v>152</v>
      </c>
      <c r="I185" s="109">
        <f>SUM(I186+I209+I216+I228+I232)</f>
        <v>1800</v>
      </c>
      <c r="J185" s="116">
        <f>SUM(J186+J209+J216+J228+J232)</f>
        <v>1800</v>
      </c>
      <c r="K185" s="116">
        <f>SUM(K186+K209+K216+K228+K232)</f>
        <v>1784.94</v>
      </c>
      <c r="L185" s="116">
        <f>SUM(L186+L209+L216+L228+L232)</f>
        <v>1784.94</v>
      </c>
      <c r="M185"/>
    </row>
    <row r="186" spans="1:13" ht="25.5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139</v>
      </c>
      <c r="H186" s="87">
        <v>153</v>
      </c>
      <c r="I186" s="116">
        <f>SUM(I187+I190+I195+I201+I206)</f>
        <v>1800</v>
      </c>
      <c r="J186" s="121">
        <f>SUM(J187+J190+J195+J201+J206)</f>
        <v>1800</v>
      </c>
      <c r="K186" s="110">
        <f>SUM(K187+K190+K195+K201+K206)</f>
        <v>1784.94</v>
      </c>
      <c r="L186" s="109">
        <f>SUM(L187+L190+L195+L201+L206)</f>
        <v>1784.94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140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140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140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141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141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142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143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144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145</v>
      </c>
      <c r="H195" s="87">
        <v>162</v>
      </c>
      <c r="I195" s="109">
        <f>I196</f>
        <v>1000</v>
      </c>
      <c r="J195" s="121">
        <f>J196</f>
        <v>1000</v>
      </c>
      <c r="K195" s="110">
        <f>K196</f>
        <v>984.94</v>
      </c>
      <c r="L195" s="109">
        <f>L196</f>
        <v>984.94</v>
      </c>
    </row>
    <row r="196" spans="1:13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145</v>
      </c>
      <c r="H196" s="87">
        <v>163</v>
      </c>
      <c r="I196" s="109">
        <f>SUM(I197:I200)</f>
        <v>1000</v>
      </c>
      <c r="J196" s="109">
        <f>SUM(J197:J200)</f>
        <v>1000</v>
      </c>
      <c r="K196" s="109">
        <f>SUM(K197:K200)</f>
        <v>984.94</v>
      </c>
      <c r="L196" s="109">
        <f>SUM(L197:L200)</f>
        <v>984.94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146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147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148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149</v>
      </c>
      <c r="H200" s="87">
        <v>167</v>
      </c>
      <c r="I200" s="134">
        <v>1000</v>
      </c>
      <c r="J200" s="135">
        <v>1000</v>
      </c>
      <c r="K200" s="115">
        <v>984.94</v>
      </c>
      <c r="L200" s="115">
        <v>984.94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150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150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151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152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153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154</v>
      </c>
      <c r="H206" s="87">
        <v>173</v>
      </c>
      <c r="I206" s="109">
        <f t="shared" ref="I206:L207" si="19">I207</f>
        <v>800</v>
      </c>
      <c r="J206" s="121">
        <f t="shared" si="19"/>
        <v>800</v>
      </c>
      <c r="K206" s="110">
        <f t="shared" si="19"/>
        <v>800</v>
      </c>
      <c r="L206" s="109">
        <f t="shared" si="19"/>
        <v>800</v>
      </c>
      <c r="M206"/>
    </row>
    <row r="207" spans="1:13" ht="25.5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154</v>
      </c>
      <c r="H207" s="87">
        <v>174</v>
      </c>
      <c r="I207" s="110">
        <f t="shared" si="19"/>
        <v>800</v>
      </c>
      <c r="J207" s="110">
        <f t="shared" si="19"/>
        <v>800</v>
      </c>
      <c r="K207" s="110">
        <f t="shared" si="19"/>
        <v>800</v>
      </c>
      <c r="L207" s="110">
        <f t="shared" si="19"/>
        <v>800</v>
      </c>
      <c r="M207"/>
    </row>
    <row r="208" spans="1:13" ht="25.5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154</v>
      </c>
      <c r="H208" s="87">
        <v>175</v>
      </c>
      <c r="I208" s="113">
        <v>800</v>
      </c>
      <c r="J208" s="115">
        <v>800</v>
      </c>
      <c r="K208" s="115">
        <v>800</v>
      </c>
      <c r="L208" s="115">
        <v>800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155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155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155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156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157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158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159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160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161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161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161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162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162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163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164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165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166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167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162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168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168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169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169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170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170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170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171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172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173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174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175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176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177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177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178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179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180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181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182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183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184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184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185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186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187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187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188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189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190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190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191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192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193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193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193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194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194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194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195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195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196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197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198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199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177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177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200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179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180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181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182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201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202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202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203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204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205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205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206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207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208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208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209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210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211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211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211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194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194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194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195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195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196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197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212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213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199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177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177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200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179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180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181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182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201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214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214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215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216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217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217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218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219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220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220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221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222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223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223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224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194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194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194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225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225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226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227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228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176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176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177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200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179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180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181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182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201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214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214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215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216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217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217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218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219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220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220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221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229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223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223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223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194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194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194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225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225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226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227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230</v>
      </c>
      <c r="H368" s="87">
        <v>335</v>
      </c>
      <c r="I368" s="124">
        <f>SUM(I34+I184)</f>
        <v>69900</v>
      </c>
      <c r="J368" s="124">
        <f>SUM(J34+J184)</f>
        <v>69900</v>
      </c>
      <c r="K368" s="124">
        <f>SUM(K34+K184)</f>
        <v>66023.16</v>
      </c>
      <c r="L368" s="124">
        <f>SUM(L34+L184)</f>
        <v>66023.16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231</v>
      </c>
      <c r="E370" s="145"/>
      <c r="F370" s="145"/>
      <c r="G370" s="145"/>
      <c r="H370" s="105"/>
      <c r="I370" s="106"/>
      <c r="J370" s="104"/>
      <c r="K370" s="145" t="s">
        <v>232</v>
      </c>
      <c r="L370" s="145"/>
    </row>
    <row r="371" spans="1:12" ht="18.75" customHeight="1">
      <c r="A371" s="143" t="s">
        <v>233</v>
      </c>
      <c r="B371" s="143"/>
      <c r="C371" s="143"/>
      <c r="D371" s="143"/>
      <c r="E371" s="143"/>
      <c r="F371" s="143"/>
      <c r="G371" s="143"/>
      <c r="I371" s="17" t="s">
        <v>234</v>
      </c>
      <c r="K371" s="152" t="s">
        <v>235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237</v>
      </c>
      <c r="E373" s="145"/>
      <c r="F373" s="145"/>
      <c r="G373" s="145"/>
      <c r="I373" s="13"/>
      <c r="K373" s="145" t="s">
        <v>238</v>
      </c>
      <c r="L373" s="145"/>
    </row>
    <row r="374" spans="1:12" ht="24.75" customHeight="1">
      <c r="A374" s="171" t="s">
        <v>236</v>
      </c>
      <c r="B374" s="171"/>
      <c r="C374" s="171"/>
      <c r="D374" s="171"/>
      <c r="E374" s="171"/>
      <c r="F374" s="171"/>
      <c r="G374" s="171"/>
      <c r="H374" s="19"/>
      <c r="I374" s="14" t="s">
        <v>234</v>
      </c>
      <c r="K374" s="152" t="s">
        <v>235</v>
      </c>
      <c r="L374" s="152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Audra Saugūnaitė</cp:lastModifiedBy>
  <dcterms:created xsi:type="dcterms:W3CDTF">2022-03-30T11:04:35Z</dcterms:created>
  <dcterms:modified xsi:type="dcterms:W3CDTF">2024-01-18T07:21:37Z</dcterms:modified>
  <cp:category/>
</cp:coreProperties>
</file>